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最终表" sheetId="8" r:id="rId1"/>
  </sheets>
  <definedNames>
    <definedName name="_xlnm._FilterDatabase" localSheetId="0" hidden="1">最终表!$A$3:$O$51</definedName>
    <definedName name="_xlnm.Print_Titles" localSheetId="0">最终表!$2:$4</definedName>
  </definedNames>
  <calcPr calcId="144525" fullPrecision="0"/>
</workbook>
</file>

<file path=xl/sharedStrings.xml><?xml version="1.0" encoding="utf-8"?>
<sst xmlns="http://schemas.openxmlformats.org/spreadsheetml/2006/main" count="246" uniqueCount="91">
  <si>
    <t>附件：</t>
  </si>
  <si>
    <t>2024年第二批高校毕业生社会保险补贴享受人员名单汇总表</t>
  </si>
  <si>
    <t>序号</t>
  </si>
  <si>
    <t>姓名</t>
  </si>
  <si>
    <t>补贴月份</t>
  </si>
  <si>
    <t>缴费   时间
（月）</t>
  </si>
  <si>
    <t xml:space="preserve">
社保缴费基数（元）</t>
  </si>
  <si>
    <t>单位缴费养老保险金额
（16%）</t>
  </si>
  <si>
    <t>单位缴费失业保险金额（0.7%）</t>
  </si>
  <si>
    <t>单位缴费医疗保险金额（9%）</t>
  </si>
  <si>
    <t>单位缴费大病保险金额
（每17.04元）</t>
  </si>
  <si>
    <t>合计单位
缴费
（元）</t>
  </si>
  <si>
    <t>参保单位是否小微企业</t>
  </si>
  <si>
    <t>拨付企业名称</t>
  </si>
  <si>
    <t>拨付金额
（元）</t>
  </si>
  <si>
    <t>已拨付情况</t>
  </si>
  <si>
    <t>曹瑞</t>
  </si>
  <si>
    <t>2024.4-6</t>
  </si>
  <si>
    <t>是</t>
  </si>
  <si>
    <t>兰州新区交通投资建设有限公司</t>
  </si>
  <si>
    <t>已拨付7个月补贴</t>
  </si>
  <si>
    <t>马祯</t>
  </si>
  <si>
    <t>兰州新区供排水有限公司</t>
  </si>
  <si>
    <t>已拨付8个月补贴</t>
  </si>
  <si>
    <t>曹国斌</t>
  </si>
  <si>
    <t>杨振兴</t>
  </si>
  <si>
    <t>缪正康</t>
  </si>
  <si>
    <t>已拨付9个月补贴</t>
  </si>
  <si>
    <t>李嘉豪</t>
  </si>
  <si>
    <t>牛誉侦</t>
  </si>
  <si>
    <t>首次申请</t>
  </si>
  <si>
    <t>沈永康</t>
  </si>
  <si>
    <t>兰州新华互联网中等职业学校有限公司</t>
  </si>
  <si>
    <t>邓嘉蓉</t>
  </si>
  <si>
    <t>高新盛</t>
  </si>
  <si>
    <t>杨新盛</t>
  </si>
  <si>
    <t>付燕</t>
  </si>
  <si>
    <t>魏玉霞</t>
  </si>
  <si>
    <t>李强</t>
  </si>
  <si>
    <t>2024.4-5</t>
  </si>
  <si>
    <t>已拨付3个月补贴</t>
  </si>
  <si>
    <t>李多</t>
  </si>
  <si>
    <t>廖晓甜</t>
  </si>
  <si>
    <t>甘肃万通未来汽车技工学校有限公司</t>
  </si>
  <si>
    <t>杨昌龙</t>
  </si>
  <si>
    <t>张乐</t>
  </si>
  <si>
    <t>甘肃万通汽车职业培训学校有限公司</t>
  </si>
  <si>
    <t>牛博</t>
  </si>
  <si>
    <t>兰州新区双良热力有限公司</t>
  </si>
  <si>
    <t>马青山</t>
  </si>
  <si>
    <t>鲁浩强</t>
  </si>
  <si>
    <t>田永龙</t>
  </si>
  <si>
    <t>陶祥贞</t>
  </si>
  <si>
    <t>兰州新区配售电有限公司</t>
  </si>
  <si>
    <t>潘学龙</t>
  </si>
  <si>
    <t>兰州新区殡葬服务有限公司</t>
  </si>
  <si>
    <t>杏林峰</t>
  </si>
  <si>
    <t>2024.5-6</t>
  </si>
  <si>
    <t>2</t>
  </si>
  <si>
    <t>蒲  莹</t>
  </si>
  <si>
    <t>兰州新区市政建材限公司</t>
  </si>
  <si>
    <t>李潇</t>
  </si>
  <si>
    <t>东晟凯瑞（兰州）医药科技有限公司</t>
  </si>
  <si>
    <t>冯文卓</t>
  </si>
  <si>
    <t>兰州新区水务建设咨询有限公司</t>
  </si>
  <si>
    <t>段金翠</t>
  </si>
  <si>
    <t>崔鹏娟</t>
  </si>
  <si>
    <t>辛箫</t>
  </si>
  <si>
    <t>申联生物医药（上海）股份有限公司兰州分公司</t>
  </si>
  <si>
    <t>尹石</t>
  </si>
  <si>
    <t>苟诗媛</t>
  </si>
  <si>
    <t>苏婷</t>
  </si>
  <si>
    <t>韩文斌</t>
  </si>
  <si>
    <t>蒙建强</t>
  </si>
  <si>
    <t>丁利仁</t>
  </si>
  <si>
    <t>吴正渊</t>
  </si>
  <si>
    <t>付运运</t>
  </si>
  <si>
    <t>武盼</t>
  </si>
  <si>
    <t>兰州陇星热能科技有限公司</t>
  </si>
  <si>
    <t>王雅茜</t>
  </si>
  <si>
    <t>兰州新区禹洁生态环保有限公司</t>
  </si>
  <si>
    <t>魏靖</t>
  </si>
  <si>
    <t>兰州新区水库建设运营有限公司</t>
  </si>
  <si>
    <t>文雪成</t>
  </si>
  <si>
    <t>董淑香</t>
  </si>
  <si>
    <t>2024.1-6</t>
  </si>
  <si>
    <t>甘肃省民航航空食品有限公司</t>
  </si>
  <si>
    <t>杨博元</t>
  </si>
  <si>
    <t>刘宗鑫</t>
  </si>
  <si>
    <t>2024.2-6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</si>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</sst>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34">
    <font>
      <sz val="11"/>
      <name val="宋体"/>
      <charset val="134"/>
    </font>
    <font>
      <sz val="11"/>
      <color rgb="FF333333"/>
      <name val="仿宋_GB2312"/>
      <charset val="134"/>
    </font>
    <font>
      <b/>
      <sz val="22"/>
      <name val="Microsoft YaHei"/>
      <charset val="134"/>
    </font>
    <font>
      <b/>
      <sz val="11"/>
      <name val="仿宋_GB2312"/>
      <charset val="134"/>
    </font>
    <font>
      <sz val="12"/>
      <name val="仿宋_GB2312"/>
      <charset val="134"/>
    </font>
    <font>
      <sz val="12"/>
      <color rgb="FF333333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b/>
      <sz val="12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0" fontId="23" fillId="0" borderId="0"/>
    <xf numFmtId="0" fontId="13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>
      <protection locked="0"/>
    </xf>
    <xf numFmtId="0" fontId="13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8" borderId="9" applyNumberFormat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30" fillId="30" borderId="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15" borderId="11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0" borderId="0"/>
    <xf numFmtId="0" fontId="13" fillId="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Border="1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177" fontId="6" fillId="3" borderId="2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 applyProtection="1">
      <alignment horizontal="center" vertical="center" wrapText="1"/>
    </xf>
    <xf numFmtId="177" fontId="6" fillId="2" borderId="3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 applyProtection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</cellXfs>
  <cellStyles count="53">
    <cellStyle name="常规" xfId="0" builtinId="0"/>
    <cellStyle name="Normal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常规 2 2" xfId="42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1"/>
  <sheetViews>
    <sheetView tabSelected="1" workbookViewId="0">
      <selection activeCell="O4" sqref="O4"/>
    </sheetView>
  </sheetViews>
  <sheetFormatPr defaultColWidth="9" defaultRowHeight="14.25"/>
  <cols>
    <col min="1" max="1" width="7.96666666666667" customWidth="1"/>
    <col min="2" max="2" width="11.875" customWidth="1"/>
    <col min="3" max="3" width="12.75" customWidth="1"/>
    <col min="4" max="4" width="7" customWidth="1"/>
    <col min="5" max="10" width="10.625" customWidth="1"/>
    <col min="11" max="11" width="8.625" customWidth="1"/>
    <col min="12" max="12" width="14.9916666666667" customWidth="1"/>
    <col min="13" max="13" width="14.725" customWidth="1"/>
    <col min="14" max="14" width="12.4916666666667" style="3" customWidth="1"/>
  </cols>
  <sheetData>
    <row r="1" s="1" customFormat="1" ht="26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34"/>
    </row>
    <row r="2" s="1" customFormat="1" ht="54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46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27" t="s">
        <v>6</v>
      </c>
      <c r="F3" s="27" t="s">
        <v>7</v>
      </c>
      <c r="G3" s="27" t="s">
        <v>8</v>
      </c>
      <c r="H3" s="27" t="s">
        <v>9</v>
      </c>
      <c r="I3" s="27" t="s">
        <v>10</v>
      </c>
      <c r="J3" s="27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s="1" customFormat="1" ht="40" customHeight="1" spans="1:14">
      <c r="A4" s="6"/>
      <c r="B4" s="6"/>
      <c r="C4" s="6"/>
      <c r="D4" s="6"/>
      <c r="E4" s="27"/>
      <c r="F4" s="27"/>
      <c r="G4" s="27"/>
      <c r="H4" s="27"/>
      <c r="I4" s="27"/>
      <c r="J4" s="27"/>
      <c r="K4" s="6"/>
      <c r="L4" s="6"/>
      <c r="M4" s="6"/>
      <c r="N4" s="6"/>
    </row>
    <row r="5" s="1" customFormat="1" ht="65" customHeight="1" spans="1:14">
      <c r="A5" s="7">
        <v>1</v>
      </c>
      <c r="B5" s="8" t="s">
        <v>16</v>
      </c>
      <c r="C5" s="9" t="s">
        <v>17</v>
      </c>
      <c r="D5" s="10">
        <v>3</v>
      </c>
      <c r="E5" s="9">
        <v>5000</v>
      </c>
      <c r="F5" s="28">
        <f t="shared" ref="F5:F13" si="0">ROUND(E5*0.16,2)*D5</f>
        <v>2400</v>
      </c>
      <c r="G5" s="28">
        <f t="shared" ref="G5:G13" si="1">ROUND(E5*0.007,2)*D5</f>
        <v>105</v>
      </c>
      <c r="H5" s="28">
        <f t="shared" ref="H5:H13" si="2">ROUND(E5*0.09,2)*D5</f>
        <v>1350</v>
      </c>
      <c r="I5" s="28">
        <f t="shared" ref="I5:I13" si="3">17.04*D5</f>
        <v>51.12</v>
      </c>
      <c r="J5" s="28">
        <f t="shared" ref="J5:J13" si="4">F5+G5+H5+I5</f>
        <v>3906.12</v>
      </c>
      <c r="K5" s="10" t="s">
        <v>18</v>
      </c>
      <c r="L5" s="10" t="s">
        <v>19</v>
      </c>
      <c r="M5" s="28">
        <v>3906.12</v>
      </c>
      <c r="N5" s="7" t="s">
        <v>20</v>
      </c>
    </row>
    <row r="6" s="1" customFormat="1" ht="65" customHeight="1" spans="1:14">
      <c r="A6" s="7">
        <v>2</v>
      </c>
      <c r="B6" s="11" t="s">
        <v>21</v>
      </c>
      <c r="C6" s="9" t="s">
        <v>17</v>
      </c>
      <c r="D6" s="10">
        <v>3</v>
      </c>
      <c r="E6" s="29">
        <v>5610</v>
      </c>
      <c r="F6" s="28">
        <f t="shared" si="0"/>
        <v>2692.8</v>
      </c>
      <c r="G6" s="28">
        <f t="shared" si="1"/>
        <v>117.81</v>
      </c>
      <c r="H6" s="28">
        <f t="shared" si="2"/>
        <v>1514.7</v>
      </c>
      <c r="I6" s="28">
        <f t="shared" si="3"/>
        <v>51.12</v>
      </c>
      <c r="J6" s="28">
        <f t="shared" si="4"/>
        <v>4376.43</v>
      </c>
      <c r="K6" s="11" t="s">
        <v>18</v>
      </c>
      <c r="L6" s="11" t="s">
        <v>22</v>
      </c>
      <c r="M6" s="28">
        <v>4376.43</v>
      </c>
      <c r="N6" s="11" t="s">
        <v>23</v>
      </c>
    </row>
    <row r="7" s="1" customFormat="1" ht="65" customHeight="1" spans="1:14">
      <c r="A7" s="7">
        <v>3</v>
      </c>
      <c r="B7" s="11" t="s">
        <v>24</v>
      </c>
      <c r="C7" s="9" t="s">
        <v>17</v>
      </c>
      <c r="D7" s="10">
        <v>3</v>
      </c>
      <c r="E7" s="29">
        <v>4520</v>
      </c>
      <c r="F7" s="28">
        <f t="shared" si="0"/>
        <v>2169.6</v>
      </c>
      <c r="G7" s="28">
        <f t="shared" si="1"/>
        <v>94.92</v>
      </c>
      <c r="H7" s="28">
        <f t="shared" si="2"/>
        <v>1220.4</v>
      </c>
      <c r="I7" s="28">
        <f t="shared" si="3"/>
        <v>51.12</v>
      </c>
      <c r="J7" s="28">
        <f t="shared" si="4"/>
        <v>3536.04</v>
      </c>
      <c r="K7" s="11" t="s">
        <v>18</v>
      </c>
      <c r="L7" s="11" t="s">
        <v>22</v>
      </c>
      <c r="M7" s="28">
        <v>3536.04</v>
      </c>
      <c r="N7" s="11" t="s">
        <v>23</v>
      </c>
    </row>
    <row r="8" s="1" customFormat="1" ht="65" customHeight="1" spans="1:14">
      <c r="A8" s="7">
        <v>4</v>
      </c>
      <c r="B8" s="11" t="s">
        <v>25</v>
      </c>
      <c r="C8" s="9" t="s">
        <v>17</v>
      </c>
      <c r="D8" s="10">
        <v>3</v>
      </c>
      <c r="E8" s="29">
        <v>4520</v>
      </c>
      <c r="F8" s="28">
        <f t="shared" si="0"/>
        <v>2169.6</v>
      </c>
      <c r="G8" s="28">
        <f t="shared" si="1"/>
        <v>94.92</v>
      </c>
      <c r="H8" s="28">
        <f t="shared" si="2"/>
        <v>1220.4</v>
      </c>
      <c r="I8" s="28">
        <f t="shared" si="3"/>
        <v>51.12</v>
      </c>
      <c r="J8" s="28">
        <f t="shared" si="4"/>
        <v>3536.04</v>
      </c>
      <c r="K8" s="10" t="s">
        <v>18</v>
      </c>
      <c r="L8" s="11" t="s">
        <v>22</v>
      </c>
      <c r="M8" s="28">
        <v>3536.04</v>
      </c>
      <c r="N8" s="11" t="s">
        <v>23</v>
      </c>
    </row>
    <row r="9" s="1" customFormat="1" ht="65" customHeight="1" spans="1:14">
      <c r="A9" s="7">
        <v>5</v>
      </c>
      <c r="B9" s="11" t="s">
        <v>26</v>
      </c>
      <c r="C9" s="9" t="s">
        <v>17</v>
      </c>
      <c r="D9" s="10">
        <v>3</v>
      </c>
      <c r="E9" s="29">
        <v>4520</v>
      </c>
      <c r="F9" s="28">
        <f t="shared" si="0"/>
        <v>2169.6</v>
      </c>
      <c r="G9" s="28">
        <f t="shared" si="1"/>
        <v>94.92</v>
      </c>
      <c r="H9" s="28">
        <f t="shared" si="2"/>
        <v>1220.4</v>
      </c>
      <c r="I9" s="28">
        <f t="shared" si="3"/>
        <v>51.12</v>
      </c>
      <c r="J9" s="28">
        <f t="shared" si="4"/>
        <v>3536.04</v>
      </c>
      <c r="K9" s="11" t="s">
        <v>18</v>
      </c>
      <c r="L9" s="11" t="s">
        <v>22</v>
      </c>
      <c r="M9" s="28">
        <v>3536.04</v>
      </c>
      <c r="N9" s="11" t="s">
        <v>27</v>
      </c>
    </row>
    <row r="10" s="1" customFormat="1" ht="65" customHeight="1" spans="1:14">
      <c r="A10" s="7">
        <v>6</v>
      </c>
      <c r="B10" s="11" t="s">
        <v>28</v>
      </c>
      <c r="C10" s="9" t="s">
        <v>17</v>
      </c>
      <c r="D10" s="10">
        <v>3</v>
      </c>
      <c r="E10" s="29">
        <v>4520</v>
      </c>
      <c r="F10" s="28">
        <f t="shared" si="0"/>
        <v>2169.6</v>
      </c>
      <c r="G10" s="28">
        <f t="shared" si="1"/>
        <v>94.92</v>
      </c>
      <c r="H10" s="28">
        <f t="shared" si="2"/>
        <v>1220.4</v>
      </c>
      <c r="I10" s="28">
        <f t="shared" si="3"/>
        <v>51.12</v>
      </c>
      <c r="J10" s="28">
        <f t="shared" si="4"/>
        <v>3536.04</v>
      </c>
      <c r="K10" s="10" t="s">
        <v>18</v>
      </c>
      <c r="L10" s="11" t="s">
        <v>22</v>
      </c>
      <c r="M10" s="28">
        <v>3536.04</v>
      </c>
      <c r="N10" s="11" t="s">
        <v>27</v>
      </c>
    </row>
    <row r="11" s="1" customFormat="1" ht="65" customHeight="1" spans="1:14">
      <c r="A11" s="7">
        <v>7</v>
      </c>
      <c r="B11" s="12" t="s">
        <v>29</v>
      </c>
      <c r="C11" s="13" t="s">
        <v>17</v>
      </c>
      <c r="D11" s="12">
        <v>3</v>
      </c>
      <c r="E11" s="13">
        <v>4850</v>
      </c>
      <c r="F11" s="28">
        <f t="shared" si="0"/>
        <v>2328</v>
      </c>
      <c r="G11" s="28">
        <f t="shared" si="1"/>
        <v>101.85</v>
      </c>
      <c r="H11" s="28">
        <f t="shared" si="2"/>
        <v>1309.5</v>
      </c>
      <c r="I11" s="28">
        <f t="shared" si="3"/>
        <v>51.12</v>
      </c>
      <c r="J11" s="28">
        <f t="shared" si="4"/>
        <v>3790.47</v>
      </c>
      <c r="K11" s="12" t="s">
        <v>18</v>
      </c>
      <c r="L11" s="12" t="s">
        <v>22</v>
      </c>
      <c r="M11" s="13">
        <v>3538.04</v>
      </c>
      <c r="N11" s="12" t="s">
        <v>30</v>
      </c>
    </row>
    <row r="12" s="1" customFormat="1" ht="65" customHeight="1" spans="1:14">
      <c r="A12" s="7">
        <v>8</v>
      </c>
      <c r="B12" s="10" t="s">
        <v>31</v>
      </c>
      <c r="C12" s="9" t="s">
        <v>17</v>
      </c>
      <c r="D12" s="10">
        <v>3</v>
      </c>
      <c r="E12" s="29">
        <v>4090</v>
      </c>
      <c r="F12" s="28">
        <f t="shared" ref="F12:F51" si="5">ROUND(E12*0.16,2)*D12</f>
        <v>1963.2</v>
      </c>
      <c r="G12" s="28">
        <f t="shared" ref="G12:G51" si="6">ROUND(E12*0.007,2)*D12</f>
        <v>85.89</v>
      </c>
      <c r="H12" s="28">
        <f t="shared" ref="H12:H51" si="7">ROUND(E12*0.09,2)*D12</f>
        <v>1104.3</v>
      </c>
      <c r="I12" s="28">
        <f t="shared" ref="I12:I51" si="8">17.04*D12</f>
        <v>51.12</v>
      </c>
      <c r="J12" s="28">
        <f t="shared" ref="J12:J51" si="9">F12+G12+H12+I12</f>
        <v>3204.51</v>
      </c>
      <c r="K12" s="11" t="s">
        <v>18</v>
      </c>
      <c r="L12" s="10" t="s">
        <v>32</v>
      </c>
      <c r="M12" s="28">
        <v>3204.51</v>
      </c>
      <c r="N12" s="11" t="s">
        <v>27</v>
      </c>
    </row>
    <row r="13" s="1" customFormat="1" ht="65" customHeight="1" spans="1:14">
      <c r="A13" s="7">
        <v>9</v>
      </c>
      <c r="B13" s="10" t="s">
        <v>33</v>
      </c>
      <c r="C13" s="14">
        <v>2024.4</v>
      </c>
      <c r="D13" s="10">
        <v>1</v>
      </c>
      <c r="E13" s="29">
        <v>4090</v>
      </c>
      <c r="F13" s="28">
        <f t="shared" si="5"/>
        <v>654.4</v>
      </c>
      <c r="G13" s="28">
        <f t="shared" si="6"/>
        <v>28.63</v>
      </c>
      <c r="H13" s="28">
        <f t="shared" si="7"/>
        <v>368.1</v>
      </c>
      <c r="I13" s="28">
        <f t="shared" si="8"/>
        <v>17.04</v>
      </c>
      <c r="J13" s="28">
        <f t="shared" si="9"/>
        <v>1068.17</v>
      </c>
      <c r="K13" s="10" t="s">
        <v>18</v>
      </c>
      <c r="L13" s="10" t="s">
        <v>32</v>
      </c>
      <c r="M13" s="28">
        <v>1068.17</v>
      </c>
      <c r="N13" s="11" t="s">
        <v>23</v>
      </c>
    </row>
    <row r="14" s="1" customFormat="1" ht="65" customHeight="1" spans="1:14">
      <c r="A14" s="7">
        <v>10</v>
      </c>
      <c r="B14" s="10" t="s">
        <v>34</v>
      </c>
      <c r="C14" s="9" t="s">
        <v>17</v>
      </c>
      <c r="D14" s="10">
        <v>3</v>
      </c>
      <c r="E14" s="29">
        <v>4090</v>
      </c>
      <c r="F14" s="28">
        <f t="shared" si="5"/>
        <v>1963.2</v>
      </c>
      <c r="G14" s="28">
        <f t="shared" si="6"/>
        <v>85.89</v>
      </c>
      <c r="H14" s="28">
        <f t="shared" si="7"/>
        <v>1104.3</v>
      </c>
      <c r="I14" s="28">
        <f t="shared" si="8"/>
        <v>51.12</v>
      </c>
      <c r="J14" s="28">
        <f t="shared" si="9"/>
        <v>3204.51</v>
      </c>
      <c r="K14" s="11" t="s">
        <v>18</v>
      </c>
      <c r="L14" s="10" t="s">
        <v>32</v>
      </c>
      <c r="M14" s="28">
        <v>3204.51</v>
      </c>
      <c r="N14" s="11" t="s">
        <v>20</v>
      </c>
    </row>
    <row r="15" s="1" customFormat="1" ht="65" customHeight="1" spans="1:14">
      <c r="A15" s="7">
        <v>11</v>
      </c>
      <c r="B15" s="10" t="s">
        <v>35</v>
      </c>
      <c r="C15" s="9" t="s">
        <v>17</v>
      </c>
      <c r="D15" s="10">
        <v>3</v>
      </c>
      <c r="E15" s="29">
        <v>4090</v>
      </c>
      <c r="F15" s="28">
        <f t="shared" si="5"/>
        <v>1963.2</v>
      </c>
      <c r="G15" s="28">
        <f t="shared" si="6"/>
        <v>85.89</v>
      </c>
      <c r="H15" s="28">
        <f t="shared" si="7"/>
        <v>1104.3</v>
      </c>
      <c r="I15" s="28">
        <f t="shared" si="8"/>
        <v>51.12</v>
      </c>
      <c r="J15" s="28">
        <f t="shared" si="9"/>
        <v>3204.51</v>
      </c>
      <c r="K15" s="10" t="s">
        <v>18</v>
      </c>
      <c r="L15" s="10" t="s">
        <v>32</v>
      </c>
      <c r="M15" s="28">
        <v>3204.51</v>
      </c>
      <c r="N15" s="11" t="s">
        <v>20</v>
      </c>
    </row>
    <row r="16" s="1" customFormat="1" ht="65" customHeight="1" spans="1:14">
      <c r="A16" s="7">
        <v>12</v>
      </c>
      <c r="B16" s="10" t="s">
        <v>36</v>
      </c>
      <c r="C16" s="9" t="s">
        <v>17</v>
      </c>
      <c r="D16" s="10">
        <v>3</v>
      </c>
      <c r="E16" s="29">
        <v>4090</v>
      </c>
      <c r="F16" s="28">
        <f t="shared" si="5"/>
        <v>1963.2</v>
      </c>
      <c r="G16" s="28">
        <f t="shared" si="6"/>
        <v>85.89</v>
      </c>
      <c r="H16" s="28">
        <f t="shared" si="7"/>
        <v>1104.3</v>
      </c>
      <c r="I16" s="28">
        <f t="shared" si="8"/>
        <v>51.12</v>
      </c>
      <c r="J16" s="28">
        <f t="shared" si="9"/>
        <v>3204.51</v>
      </c>
      <c r="K16" s="11" t="s">
        <v>18</v>
      </c>
      <c r="L16" s="10" t="s">
        <v>32</v>
      </c>
      <c r="M16" s="28">
        <v>3204.51</v>
      </c>
      <c r="N16" s="11" t="s">
        <v>20</v>
      </c>
    </row>
    <row r="17" s="1" customFormat="1" ht="65" customHeight="1" spans="1:14">
      <c r="A17" s="7">
        <v>13</v>
      </c>
      <c r="B17" s="10" t="s">
        <v>37</v>
      </c>
      <c r="C17" s="9" t="s">
        <v>17</v>
      </c>
      <c r="D17" s="10">
        <v>3</v>
      </c>
      <c r="E17" s="29">
        <v>4090</v>
      </c>
      <c r="F17" s="28">
        <f t="shared" si="5"/>
        <v>1963.2</v>
      </c>
      <c r="G17" s="28">
        <f t="shared" si="6"/>
        <v>85.89</v>
      </c>
      <c r="H17" s="28">
        <f t="shared" si="7"/>
        <v>1104.3</v>
      </c>
      <c r="I17" s="28">
        <f t="shared" si="8"/>
        <v>51.12</v>
      </c>
      <c r="J17" s="28">
        <f t="shared" si="9"/>
        <v>3204.51</v>
      </c>
      <c r="K17" s="10" t="s">
        <v>18</v>
      </c>
      <c r="L17" s="10" t="s">
        <v>32</v>
      </c>
      <c r="M17" s="28">
        <v>3204.51</v>
      </c>
      <c r="N17" s="11" t="s">
        <v>20</v>
      </c>
    </row>
    <row r="18" s="1" customFormat="1" ht="65" customHeight="1" spans="1:14">
      <c r="A18" s="7">
        <v>14</v>
      </c>
      <c r="B18" s="15" t="s">
        <v>38</v>
      </c>
      <c r="C18" s="9" t="s">
        <v>39</v>
      </c>
      <c r="D18" s="10">
        <v>2</v>
      </c>
      <c r="E18" s="29">
        <v>4090</v>
      </c>
      <c r="F18" s="28">
        <f t="shared" si="5"/>
        <v>1308.8</v>
      </c>
      <c r="G18" s="28">
        <f t="shared" si="6"/>
        <v>57.26</v>
      </c>
      <c r="H18" s="28">
        <f t="shared" si="7"/>
        <v>736.2</v>
      </c>
      <c r="I18" s="28">
        <f t="shared" si="8"/>
        <v>34.08</v>
      </c>
      <c r="J18" s="28">
        <f t="shared" si="9"/>
        <v>2136.34</v>
      </c>
      <c r="K18" s="11" t="s">
        <v>18</v>
      </c>
      <c r="L18" s="10" t="s">
        <v>32</v>
      </c>
      <c r="M18" s="28">
        <v>2136.34</v>
      </c>
      <c r="N18" s="11" t="s">
        <v>40</v>
      </c>
    </row>
    <row r="19" s="1" customFormat="1" ht="65" customHeight="1" spans="1:14">
      <c r="A19" s="7">
        <v>15</v>
      </c>
      <c r="B19" s="15" t="s">
        <v>41</v>
      </c>
      <c r="C19" s="9" t="s">
        <v>17</v>
      </c>
      <c r="D19" s="10">
        <v>3</v>
      </c>
      <c r="E19" s="29">
        <v>4090</v>
      </c>
      <c r="F19" s="28">
        <f t="shared" si="5"/>
        <v>1963.2</v>
      </c>
      <c r="G19" s="28">
        <f t="shared" si="6"/>
        <v>85.89</v>
      </c>
      <c r="H19" s="28">
        <f t="shared" si="7"/>
        <v>1104.3</v>
      </c>
      <c r="I19" s="28">
        <f t="shared" si="8"/>
        <v>51.12</v>
      </c>
      <c r="J19" s="28">
        <f t="shared" si="9"/>
        <v>3204.51</v>
      </c>
      <c r="K19" s="10" t="s">
        <v>18</v>
      </c>
      <c r="L19" s="10" t="s">
        <v>32</v>
      </c>
      <c r="M19" s="28">
        <v>3204.51</v>
      </c>
      <c r="N19" s="11" t="s">
        <v>40</v>
      </c>
    </row>
    <row r="20" s="1" customFormat="1" ht="65" customHeight="1" spans="1:14">
      <c r="A20" s="7">
        <v>16</v>
      </c>
      <c r="B20" s="16" t="s">
        <v>42</v>
      </c>
      <c r="C20" s="9" t="s">
        <v>17</v>
      </c>
      <c r="D20" s="10">
        <v>3</v>
      </c>
      <c r="E20" s="29">
        <v>4090</v>
      </c>
      <c r="F20" s="28">
        <f t="shared" si="5"/>
        <v>1963.2</v>
      </c>
      <c r="G20" s="28">
        <f t="shared" si="6"/>
        <v>85.89</v>
      </c>
      <c r="H20" s="28">
        <f t="shared" si="7"/>
        <v>1104.3</v>
      </c>
      <c r="I20" s="28">
        <f t="shared" si="8"/>
        <v>51.12</v>
      </c>
      <c r="J20" s="28">
        <f t="shared" si="9"/>
        <v>3204.51</v>
      </c>
      <c r="K20" s="11" t="s">
        <v>18</v>
      </c>
      <c r="L20" s="11" t="s">
        <v>43</v>
      </c>
      <c r="M20" s="28">
        <v>3204.51</v>
      </c>
      <c r="N20" s="11" t="s">
        <v>23</v>
      </c>
    </row>
    <row r="21" s="1" customFormat="1" ht="65" customHeight="1" spans="1:14">
      <c r="A21" s="7">
        <v>17</v>
      </c>
      <c r="B21" s="16" t="s">
        <v>44</v>
      </c>
      <c r="C21" s="9" t="s">
        <v>17</v>
      </c>
      <c r="D21" s="10">
        <v>3</v>
      </c>
      <c r="E21" s="29">
        <v>4090</v>
      </c>
      <c r="F21" s="28">
        <f t="shared" si="5"/>
        <v>1963.2</v>
      </c>
      <c r="G21" s="28">
        <f t="shared" si="6"/>
        <v>85.89</v>
      </c>
      <c r="H21" s="28">
        <f t="shared" si="7"/>
        <v>1104.3</v>
      </c>
      <c r="I21" s="28">
        <f t="shared" si="8"/>
        <v>51.12</v>
      </c>
      <c r="J21" s="28">
        <f t="shared" si="9"/>
        <v>3204.51</v>
      </c>
      <c r="K21" s="10" t="s">
        <v>18</v>
      </c>
      <c r="L21" s="11" t="s">
        <v>43</v>
      </c>
      <c r="M21" s="28">
        <v>3204.51</v>
      </c>
      <c r="N21" s="11" t="s">
        <v>20</v>
      </c>
    </row>
    <row r="22" s="1" customFormat="1" ht="65" customHeight="1" spans="1:14">
      <c r="A22" s="7">
        <v>18</v>
      </c>
      <c r="B22" s="17" t="s">
        <v>45</v>
      </c>
      <c r="C22" s="14">
        <v>2024.4</v>
      </c>
      <c r="D22" s="10">
        <v>1</v>
      </c>
      <c r="E22" s="29">
        <v>4090</v>
      </c>
      <c r="F22" s="28">
        <f t="shared" si="5"/>
        <v>654.4</v>
      </c>
      <c r="G22" s="28">
        <f t="shared" si="6"/>
        <v>28.63</v>
      </c>
      <c r="H22" s="28">
        <f t="shared" si="7"/>
        <v>368.1</v>
      </c>
      <c r="I22" s="28">
        <f t="shared" si="8"/>
        <v>17.04</v>
      </c>
      <c r="J22" s="28">
        <f t="shared" si="9"/>
        <v>1068.17</v>
      </c>
      <c r="K22" s="11" t="s">
        <v>18</v>
      </c>
      <c r="L22" s="11" t="s">
        <v>46</v>
      </c>
      <c r="M22" s="28">
        <v>1068.17</v>
      </c>
      <c r="N22" s="11" t="s">
        <v>40</v>
      </c>
    </row>
    <row r="23" s="1" customFormat="1" ht="65" customHeight="1" spans="1:15">
      <c r="A23" s="7">
        <v>19</v>
      </c>
      <c r="B23" s="17" t="s">
        <v>47</v>
      </c>
      <c r="C23" s="9" t="s">
        <v>17</v>
      </c>
      <c r="D23" s="10">
        <v>3</v>
      </c>
      <c r="E23" s="29">
        <v>4100.06</v>
      </c>
      <c r="F23" s="28">
        <f t="shared" si="5"/>
        <v>1968.03</v>
      </c>
      <c r="G23" s="28">
        <f t="shared" si="6"/>
        <v>86.1</v>
      </c>
      <c r="H23" s="28">
        <f t="shared" si="7"/>
        <v>1107.03</v>
      </c>
      <c r="I23" s="28">
        <f t="shared" si="8"/>
        <v>51.12</v>
      </c>
      <c r="J23" s="28">
        <f t="shared" si="9"/>
        <v>3212.28</v>
      </c>
      <c r="K23" s="10" t="s">
        <v>18</v>
      </c>
      <c r="L23" s="11" t="s">
        <v>48</v>
      </c>
      <c r="M23" s="29">
        <v>3212.28</v>
      </c>
      <c r="N23" s="11" t="s">
        <v>40</v>
      </c>
      <c r="O23" s="35"/>
    </row>
    <row r="24" s="1" customFormat="1" ht="65" customHeight="1" spans="1:15">
      <c r="A24" s="7">
        <v>20</v>
      </c>
      <c r="B24" s="17" t="s">
        <v>49</v>
      </c>
      <c r="C24" s="9" t="s">
        <v>17</v>
      </c>
      <c r="D24" s="10">
        <v>3</v>
      </c>
      <c r="E24" s="29">
        <v>4213.38</v>
      </c>
      <c r="F24" s="28">
        <f t="shared" si="5"/>
        <v>2022.42</v>
      </c>
      <c r="G24" s="28">
        <f t="shared" si="6"/>
        <v>88.47</v>
      </c>
      <c r="H24" s="28">
        <f t="shared" si="7"/>
        <v>1137.6</v>
      </c>
      <c r="I24" s="28">
        <f t="shared" si="8"/>
        <v>51.12</v>
      </c>
      <c r="J24" s="28">
        <f t="shared" si="9"/>
        <v>3299.61</v>
      </c>
      <c r="K24" s="11" t="s">
        <v>18</v>
      </c>
      <c r="L24" s="11" t="s">
        <v>48</v>
      </c>
      <c r="M24" s="29">
        <v>3299.61</v>
      </c>
      <c r="N24" s="11" t="s">
        <v>40</v>
      </c>
      <c r="O24" s="35"/>
    </row>
    <row r="25" s="1" customFormat="1" ht="65" customHeight="1" spans="1:15">
      <c r="A25" s="7">
        <v>21</v>
      </c>
      <c r="B25" s="17" t="s">
        <v>50</v>
      </c>
      <c r="C25" s="9" t="s">
        <v>17</v>
      </c>
      <c r="D25" s="10">
        <v>3</v>
      </c>
      <c r="E25" s="29">
        <v>4090</v>
      </c>
      <c r="F25" s="28">
        <f t="shared" si="5"/>
        <v>1963.2</v>
      </c>
      <c r="G25" s="28">
        <f t="shared" si="6"/>
        <v>85.89</v>
      </c>
      <c r="H25" s="28">
        <f t="shared" si="7"/>
        <v>1104.3</v>
      </c>
      <c r="I25" s="28">
        <f t="shared" si="8"/>
        <v>51.12</v>
      </c>
      <c r="J25" s="28">
        <f t="shared" si="9"/>
        <v>3204.51</v>
      </c>
      <c r="K25" s="10" t="s">
        <v>18</v>
      </c>
      <c r="L25" s="11" t="s">
        <v>48</v>
      </c>
      <c r="M25" s="29">
        <v>3204.51</v>
      </c>
      <c r="N25" s="11" t="s">
        <v>40</v>
      </c>
      <c r="O25" s="35"/>
    </row>
    <row r="26" s="1" customFormat="1" ht="65" customHeight="1" spans="1:15">
      <c r="A26" s="7">
        <v>22</v>
      </c>
      <c r="B26" s="17" t="s">
        <v>51</v>
      </c>
      <c r="C26" s="9" t="s">
        <v>17</v>
      </c>
      <c r="D26" s="10">
        <v>3</v>
      </c>
      <c r="E26" s="29">
        <v>4354.31</v>
      </c>
      <c r="F26" s="28">
        <f t="shared" si="5"/>
        <v>2090.07</v>
      </c>
      <c r="G26" s="28">
        <f t="shared" si="6"/>
        <v>91.44</v>
      </c>
      <c r="H26" s="28">
        <f t="shared" si="7"/>
        <v>1175.67</v>
      </c>
      <c r="I26" s="28">
        <f t="shared" si="8"/>
        <v>51.12</v>
      </c>
      <c r="J26" s="28">
        <f t="shared" si="9"/>
        <v>3408.3</v>
      </c>
      <c r="K26" s="11" t="s">
        <v>18</v>
      </c>
      <c r="L26" s="11" t="s">
        <v>48</v>
      </c>
      <c r="M26" s="29">
        <v>3408.3</v>
      </c>
      <c r="N26" s="11" t="s">
        <v>40</v>
      </c>
      <c r="O26" s="35"/>
    </row>
    <row r="27" s="1" customFormat="1" ht="65" customHeight="1" spans="1:14">
      <c r="A27" s="7">
        <v>23</v>
      </c>
      <c r="B27" s="18" t="s">
        <v>52</v>
      </c>
      <c r="C27" s="9" t="s">
        <v>17</v>
      </c>
      <c r="D27" s="10">
        <v>3</v>
      </c>
      <c r="E27" s="29">
        <v>4090</v>
      </c>
      <c r="F27" s="28">
        <f t="shared" si="5"/>
        <v>1963.2</v>
      </c>
      <c r="G27" s="28">
        <f t="shared" si="6"/>
        <v>85.89</v>
      </c>
      <c r="H27" s="28">
        <f t="shared" si="7"/>
        <v>1104.3</v>
      </c>
      <c r="I27" s="28">
        <f t="shared" si="8"/>
        <v>51.12</v>
      </c>
      <c r="J27" s="28">
        <f t="shared" si="9"/>
        <v>3204.51</v>
      </c>
      <c r="K27" s="10" t="s">
        <v>18</v>
      </c>
      <c r="L27" s="7" t="s">
        <v>53</v>
      </c>
      <c r="M27" s="28">
        <v>3204.51</v>
      </c>
      <c r="N27" s="11" t="s">
        <v>20</v>
      </c>
    </row>
    <row r="28" s="1" customFormat="1" ht="65" customHeight="1" spans="1:14">
      <c r="A28" s="7">
        <v>24</v>
      </c>
      <c r="B28" s="10" t="s">
        <v>54</v>
      </c>
      <c r="C28" s="9" t="s">
        <v>17</v>
      </c>
      <c r="D28" s="10">
        <v>3</v>
      </c>
      <c r="E28" s="29">
        <v>4090</v>
      </c>
      <c r="F28" s="28">
        <f t="shared" si="5"/>
        <v>1963.2</v>
      </c>
      <c r="G28" s="28">
        <f t="shared" si="6"/>
        <v>85.89</v>
      </c>
      <c r="H28" s="28">
        <f t="shared" si="7"/>
        <v>1104.3</v>
      </c>
      <c r="I28" s="28">
        <f t="shared" si="8"/>
        <v>51.12</v>
      </c>
      <c r="J28" s="28">
        <f t="shared" si="9"/>
        <v>3204.51</v>
      </c>
      <c r="K28" s="11" t="s">
        <v>18</v>
      </c>
      <c r="L28" s="10" t="s">
        <v>55</v>
      </c>
      <c r="M28" s="28">
        <v>3204.51</v>
      </c>
      <c r="N28" s="11" t="s">
        <v>20</v>
      </c>
    </row>
    <row r="29" s="1" customFormat="1" ht="65" customHeight="1" spans="1:14">
      <c r="A29" s="7">
        <v>25</v>
      </c>
      <c r="B29" s="19" t="s">
        <v>56</v>
      </c>
      <c r="C29" s="9" t="s">
        <v>57</v>
      </c>
      <c r="D29" s="19" t="s">
        <v>58</v>
      </c>
      <c r="E29" s="29">
        <v>4090</v>
      </c>
      <c r="F29" s="28">
        <f t="shared" si="5"/>
        <v>1308.8</v>
      </c>
      <c r="G29" s="28">
        <f t="shared" si="6"/>
        <v>57.26</v>
      </c>
      <c r="H29" s="28">
        <f t="shared" si="7"/>
        <v>736.2</v>
      </c>
      <c r="I29" s="28">
        <f t="shared" si="8"/>
        <v>34.08</v>
      </c>
      <c r="J29" s="28">
        <f t="shared" si="9"/>
        <v>2136.34</v>
      </c>
      <c r="K29" s="10" t="s">
        <v>18</v>
      </c>
      <c r="L29" s="19" t="s">
        <v>55</v>
      </c>
      <c r="M29" s="19">
        <v>2136.34</v>
      </c>
      <c r="N29" s="19" t="s">
        <v>30</v>
      </c>
    </row>
    <row r="30" s="1" customFormat="1" ht="65" customHeight="1" spans="1:14">
      <c r="A30" s="7">
        <v>26</v>
      </c>
      <c r="B30" s="18" t="s">
        <v>59</v>
      </c>
      <c r="C30" s="9" t="s">
        <v>17</v>
      </c>
      <c r="D30" s="10">
        <v>3</v>
      </c>
      <c r="E30" s="29">
        <v>4090</v>
      </c>
      <c r="F30" s="28">
        <f t="shared" si="5"/>
        <v>1963.2</v>
      </c>
      <c r="G30" s="28">
        <f t="shared" si="6"/>
        <v>85.89</v>
      </c>
      <c r="H30" s="28">
        <f t="shared" si="7"/>
        <v>1104.3</v>
      </c>
      <c r="I30" s="28">
        <f t="shared" si="8"/>
        <v>51.12</v>
      </c>
      <c r="J30" s="28">
        <f t="shared" si="9"/>
        <v>3204.51</v>
      </c>
      <c r="K30" s="11" t="s">
        <v>18</v>
      </c>
      <c r="L30" s="32" t="s">
        <v>60</v>
      </c>
      <c r="M30" s="28">
        <v>3204.51</v>
      </c>
      <c r="N30" s="11" t="s">
        <v>20</v>
      </c>
    </row>
    <row r="31" s="1" customFormat="1" ht="65" customHeight="1" spans="1:14">
      <c r="A31" s="7">
        <v>27</v>
      </c>
      <c r="B31" s="11" t="s">
        <v>61</v>
      </c>
      <c r="C31" s="9" t="s">
        <v>17</v>
      </c>
      <c r="D31" s="10">
        <v>3</v>
      </c>
      <c r="E31" s="29">
        <v>4090</v>
      </c>
      <c r="F31" s="28">
        <f t="shared" si="5"/>
        <v>1963.2</v>
      </c>
      <c r="G31" s="28">
        <f t="shared" si="6"/>
        <v>85.89</v>
      </c>
      <c r="H31" s="28">
        <f t="shared" si="7"/>
        <v>1104.3</v>
      </c>
      <c r="I31" s="28">
        <f t="shared" si="8"/>
        <v>51.12</v>
      </c>
      <c r="J31" s="28">
        <f t="shared" si="9"/>
        <v>3204.51</v>
      </c>
      <c r="K31" s="10" t="s">
        <v>18</v>
      </c>
      <c r="L31" s="11" t="s">
        <v>62</v>
      </c>
      <c r="M31" s="28">
        <v>3204.51</v>
      </c>
      <c r="N31" s="11" t="s">
        <v>27</v>
      </c>
    </row>
    <row r="32" s="1" customFormat="1" ht="65" customHeight="1" spans="1:14">
      <c r="A32" s="7">
        <v>28</v>
      </c>
      <c r="B32" s="20" t="s">
        <v>63</v>
      </c>
      <c r="C32" s="9" t="s">
        <v>17</v>
      </c>
      <c r="D32" s="10">
        <v>3</v>
      </c>
      <c r="E32" s="29">
        <v>4850</v>
      </c>
      <c r="F32" s="28">
        <f t="shared" si="5"/>
        <v>2328</v>
      </c>
      <c r="G32" s="28">
        <f t="shared" si="6"/>
        <v>101.85</v>
      </c>
      <c r="H32" s="28">
        <f t="shared" si="7"/>
        <v>1309.5</v>
      </c>
      <c r="I32" s="28">
        <f t="shared" si="8"/>
        <v>51.12</v>
      </c>
      <c r="J32" s="28">
        <f t="shared" si="9"/>
        <v>3790.47</v>
      </c>
      <c r="K32" s="11" t="s">
        <v>18</v>
      </c>
      <c r="L32" s="11" t="s">
        <v>64</v>
      </c>
      <c r="M32" s="28">
        <v>3790.47</v>
      </c>
      <c r="N32" s="11" t="s">
        <v>27</v>
      </c>
    </row>
    <row r="33" s="1" customFormat="1" ht="65" customHeight="1" spans="1:14">
      <c r="A33" s="7">
        <v>29</v>
      </c>
      <c r="B33" s="20" t="s">
        <v>65</v>
      </c>
      <c r="C33" s="9" t="s">
        <v>17</v>
      </c>
      <c r="D33" s="10">
        <v>3</v>
      </c>
      <c r="E33" s="29">
        <v>4850</v>
      </c>
      <c r="F33" s="28">
        <f t="shared" si="5"/>
        <v>2328</v>
      </c>
      <c r="G33" s="28">
        <f t="shared" si="6"/>
        <v>101.85</v>
      </c>
      <c r="H33" s="28">
        <f t="shared" si="7"/>
        <v>1309.5</v>
      </c>
      <c r="I33" s="28">
        <f t="shared" si="8"/>
        <v>51.12</v>
      </c>
      <c r="J33" s="28">
        <f t="shared" si="9"/>
        <v>3790.47</v>
      </c>
      <c r="K33" s="11" t="s">
        <v>18</v>
      </c>
      <c r="L33" s="11" t="s">
        <v>64</v>
      </c>
      <c r="M33" s="28">
        <v>3790.47</v>
      </c>
      <c r="N33" s="11" t="s">
        <v>23</v>
      </c>
    </row>
    <row r="34" s="1" customFormat="1" ht="65" customHeight="1" spans="1:14">
      <c r="A34" s="7">
        <v>30</v>
      </c>
      <c r="B34" s="20" t="s">
        <v>66</v>
      </c>
      <c r="C34" s="9" t="s">
        <v>17</v>
      </c>
      <c r="D34" s="10">
        <v>3</v>
      </c>
      <c r="E34" s="29">
        <v>4850</v>
      </c>
      <c r="F34" s="28">
        <f t="shared" si="5"/>
        <v>2328</v>
      </c>
      <c r="G34" s="28">
        <f t="shared" si="6"/>
        <v>101.85</v>
      </c>
      <c r="H34" s="28">
        <f t="shared" si="7"/>
        <v>1309.5</v>
      </c>
      <c r="I34" s="28">
        <f t="shared" si="8"/>
        <v>51.12</v>
      </c>
      <c r="J34" s="28">
        <f t="shared" si="9"/>
        <v>3790.47</v>
      </c>
      <c r="K34" s="10" t="s">
        <v>18</v>
      </c>
      <c r="L34" s="11" t="s">
        <v>64</v>
      </c>
      <c r="M34" s="28">
        <v>3790.47</v>
      </c>
      <c r="N34" s="11" t="s">
        <v>23</v>
      </c>
    </row>
    <row r="35" s="1" customFormat="1" ht="65" customHeight="1" spans="1:14">
      <c r="A35" s="7">
        <v>31</v>
      </c>
      <c r="B35" s="7" t="s">
        <v>67</v>
      </c>
      <c r="C35" s="9" t="s">
        <v>17</v>
      </c>
      <c r="D35" s="10">
        <v>3</v>
      </c>
      <c r="E35" s="29">
        <v>4090</v>
      </c>
      <c r="F35" s="28">
        <f t="shared" si="5"/>
        <v>1963.2</v>
      </c>
      <c r="G35" s="28">
        <f t="shared" si="6"/>
        <v>85.89</v>
      </c>
      <c r="H35" s="28">
        <f t="shared" si="7"/>
        <v>1104.3</v>
      </c>
      <c r="I35" s="28">
        <f t="shared" si="8"/>
        <v>51.12</v>
      </c>
      <c r="J35" s="28">
        <f t="shared" si="9"/>
        <v>3204.51</v>
      </c>
      <c r="K35" s="11" t="s">
        <v>18</v>
      </c>
      <c r="L35" s="7" t="s">
        <v>68</v>
      </c>
      <c r="M35" s="28">
        <v>3204.51</v>
      </c>
      <c r="N35" s="11" t="s">
        <v>27</v>
      </c>
    </row>
    <row r="36" s="1" customFormat="1" ht="65" customHeight="1" spans="1:14">
      <c r="A36" s="7">
        <v>32</v>
      </c>
      <c r="B36" s="7" t="s">
        <v>69</v>
      </c>
      <c r="C36" s="9" t="s">
        <v>17</v>
      </c>
      <c r="D36" s="10">
        <v>3</v>
      </c>
      <c r="E36" s="29">
        <v>4090</v>
      </c>
      <c r="F36" s="28">
        <f t="shared" si="5"/>
        <v>1963.2</v>
      </c>
      <c r="G36" s="28">
        <f t="shared" si="6"/>
        <v>85.89</v>
      </c>
      <c r="H36" s="28">
        <f t="shared" si="7"/>
        <v>1104.3</v>
      </c>
      <c r="I36" s="28">
        <f t="shared" si="8"/>
        <v>51.12</v>
      </c>
      <c r="J36" s="28">
        <f t="shared" si="9"/>
        <v>3204.51</v>
      </c>
      <c r="K36" s="10" t="s">
        <v>18</v>
      </c>
      <c r="L36" s="7" t="s">
        <v>68</v>
      </c>
      <c r="M36" s="28">
        <v>3204.51</v>
      </c>
      <c r="N36" s="11" t="s">
        <v>27</v>
      </c>
    </row>
    <row r="37" s="1" customFormat="1" ht="65" customHeight="1" spans="1:14">
      <c r="A37" s="7">
        <v>33</v>
      </c>
      <c r="B37" s="7" t="s">
        <v>70</v>
      </c>
      <c r="C37" s="9" t="s">
        <v>17</v>
      </c>
      <c r="D37" s="10">
        <v>3</v>
      </c>
      <c r="E37" s="29">
        <v>4090</v>
      </c>
      <c r="F37" s="28">
        <f t="shared" si="5"/>
        <v>1963.2</v>
      </c>
      <c r="G37" s="28">
        <f t="shared" si="6"/>
        <v>85.89</v>
      </c>
      <c r="H37" s="28">
        <f t="shared" si="7"/>
        <v>1104.3</v>
      </c>
      <c r="I37" s="28">
        <f t="shared" si="8"/>
        <v>51.12</v>
      </c>
      <c r="J37" s="28">
        <f t="shared" si="9"/>
        <v>3204.51</v>
      </c>
      <c r="K37" s="11" t="s">
        <v>18</v>
      </c>
      <c r="L37" s="7" t="s">
        <v>68</v>
      </c>
      <c r="M37" s="28">
        <v>3204.51</v>
      </c>
      <c r="N37" s="11" t="s">
        <v>27</v>
      </c>
    </row>
    <row r="38" s="1" customFormat="1" ht="65" customHeight="1" spans="1:14">
      <c r="A38" s="7">
        <v>34</v>
      </c>
      <c r="B38" s="7" t="s">
        <v>71</v>
      </c>
      <c r="C38" s="9" t="s">
        <v>17</v>
      </c>
      <c r="D38" s="10">
        <v>3</v>
      </c>
      <c r="E38" s="29">
        <v>4090</v>
      </c>
      <c r="F38" s="28">
        <f t="shared" si="5"/>
        <v>1963.2</v>
      </c>
      <c r="G38" s="28">
        <f t="shared" si="6"/>
        <v>85.89</v>
      </c>
      <c r="H38" s="28">
        <f t="shared" si="7"/>
        <v>1104.3</v>
      </c>
      <c r="I38" s="28">
        <f t="shared" si="8"/>
        <v>51.12</v>
      </c>
      <c r="J38" s="28">
        <f t="shared" si="9"/>
        <v>3204.51</v>
      </c>
      <c r="K38" s="10" t="s">
        <v>18</v>
      </c>
      <c r="L38" s="7" t="s">
        <v>68</v>
      </c>
      <c r="M38" s="28">
        <v>3204.51</v>
      </c>
      <c r="N38" s="11" t="s">
        <v>23</v>
      </c>
    </row>
    <row r="39" s="1" customFormat="1" ht="65" customHeight="1" spans="1:14">
      <c r="A39" s="7">
        <v>35</v>
      </c>
      <c r="B39" s="7" t="s">
        <v>72</v>
      </c>
      <c r="C39" s="9" t="s">
        <v>17</v>
      </c>
      <c r="D39" s="10">
        <v>3</v>
      </c>
      <c r="E39" s="29">
        <v>4090</v>
      </c>
      <c r="F39" s="28">
        <f t="shared" si="5"/>
        <v>1963.2</v>
      </c>
      <c r="G39" s="28">
        <f t="shared" si="6"/>
        <v>85.89</v>
      </c>
      <c r="H39" s="28">
        <f t="shared" si="7"/>
        <v>1104.3</v>
      </c>
      <c r="I39" s="28">
        <f t="shared" si="8"/>
        <v>51.12</v>
      </c>
      <c r="J39" s="28">
        <f t="shared" si="9"/>
        <v>3204.51</v>
      </c>
      <c r="K39" s="11" t="s">
        <v>18</v>
      </c>
      <c r="L39" s="7" t="s">
        <v>68</v>
      </c>
      <c r="M39" s="28">
        <v>3204.51</v>
      </c>
      <c r="N39" s="11" t="s">
        <v>23</v>
      </c>
    </row>
    <row r="40" s="1" customFormat="1" ht="65" customHeight="1" spans="1:14">
      <c r="A40" s="7">
        <v>36</v>
      </c>
      <c r="B40" s="7" t="s">
        <v>73</v>
      </c>
      <c r="C40" s="9" t="s">
        <v>17</v>
      </c>
      <c r="D40" s="10">
        <v>3</v>
      </c>
      <c r="E40" s="9">
        <v>4500</v>
      </c>
      <c r="F40" s="28">
        <f t="shared" si="5"/>
        <v>2160</v>
      </c>
      <c r="G40" s="28">
        <f t="shared" si="6"/>
        <v>94.5</v>
      </c>
      <c r="H40" s="28">
        <f t="shared" si="7"/>
        <v>1215</v>
      </c>
      <c r="I40" s="28">
        <f t="shared" si="8"/>
        <v>51.12</v>
      </c>
      <c r="J40" s="28">
        <f t="shared" si="9"/>
        <v>3520.62</v>
      </c>
      <c r="K40" s="10" t="s">
        <v>18</v>
      </c>
      <c r="L40" s="7" t="s">
        <v>68</v>
      </c>
      <c r="M40" s="28">
        <v>3520.62</v>
      </c>
      <c r="N40" s="11" t="s">
        <v>40</v>
      </c>
    </row>
    <row r="41" s="1" customFormat="1" ht="65" customHeight="1" spans="1:14">
      <c r="A41" s="7">
        <v>37</v>
      </c>
      <c r="B41" s="7" t="s">
        <v>74</v>
      </c>
      <c r="C41" s="9" t="s">
        <v>17</v>
      </c>
      <c r="D41" s="10">
        <v>3</v>
      </c>
      <c r="E41" s="29">
        <v>4090</v>
      </c>
      <c r="F41" s="28">
        <f t="shared" si="5"/>
        <v>1963.2</v>
      </c>
      <c r="G41" s="28">
        <f t="shared" si="6"/>
        <v>85.89</v>
      </c>
      <c r="H41" s="28">
        <f t="shared" si="7"/>
        <v>1104.3</v>
      </c>
      <c r="I41" s="28">
        <f t="shared" si="8"/>
        <v>51.12</v>
      </c>
      <c r="J41" s="28">
        <f t="shared" si="9"/>
        <v>3204.51</v>
      </c>
      <c r="K41" s="11" t="s">
        <v>18</v>
      </c>
      <c r="L41" s="7" t="s">
        <v>68</v>
      </c>
      <c r="M41" s="28">
        <v>3204.51</v>
      </c>
      <c r="N41" s="11" t="s">
        <v>40</v>
      </c>
    </row>
    <row r="42" s="1" customFormat="1" ht="65" customHeight="1" spans="1:14">
      <c r="A42" s="7">
        <v>38</v>
      </c>
      <c r="B42" s="7" t="s">
        <v>75</v>
      </c>
      <c r="C42" s="9" t="s">
        <v>17</v>
      </c>
      <c r="D42" s="10">
        <v>3</v>
      </c>
      <c r="E42" s="29">
        <v>4090</v>
      </c>
      <c r="F42" s="28">
        <f t="shared" si="5"/>
        <v>1963.2</v>
      </c>
      <c r="G42" s="28">
        <f t="shared" si="6"/>
        <v>85.89</v>
      </c>
      <c r="H42" s="28">
        <f t="shared" si="7"/>
        <v>1104.3</v>
      </c>
      <c r="I42" s="28">
        <f t="shared" si="8"/>
        <v>51.12</v>
      </c>
      <c r="J42" s="28">
        <f t="shared" si="9"/>
        <v>3204.51</v>
      </c>
      <c r="K42" s="10" t="s">
        <v>18</v>
      </c>
      <c r="L42" s="7" t="s">
        <v>68</v>
      </c>
      <c r="M42" s="28">
        <v>3204.51</v>
      </c>
      <c r="N42" s="11" t="s">
        <v>40</v>
      </c>
    </row>
    <row r="43" s="1" customFormat="1" ht="65" customHeight="1" spans="1:14">
      <c r="A43" s="7">
        <v>39</v>
      </c>
      <c r="B43" s="7" t="s">
        <v>76</v>
      </c>
      <c r="C43" s="9" t="s">
        <v>17</v>
      </c>
      <c r="D43" s="10">
        <v>3</v>
      </c>
      <c r="E43" s="9">
        <v>4300</v>
      </c>
      <c r="F43" s="28">
        <f t="shared" si="5"/>
        <v>2064</v>
      </c>
      <c r="G43" s="28">
        <f t="shared" si="6"/>
        <v>90.3</v>
      </c>
      <c r="H43" s="28">
        <f t="shared" si="7"/>
        <v>1161</v>
      </c>
      <c r="I43" s="28">
        <f t="shared" si="8"/>
        <v>51.12</v>
      </c>
      <c r="J43" s="28">
        <f t="shared" si="9"/>
        <v>3366.42</v>
      </c>
      <c r="K43" s="11" t="s">
        <v>18</v>
      </c>
      <c r="L43" s="7" t="s">
        <v>68</v>
      </c>
      <c r="M43" s="28">
        <v>3366.42</v>
      </c>
      <c r="N43" s="11" t="s">
        <v>40</v>
      </c>
    </row>
    <row r="44" s="1" customFormat="1" ht="65" customHeight="1" spans="1:14">
      <c r="A44" s="7">
        <v>40</v>
      </c>
      <c r="B44" s="21" t="s">
        <v>77</v>
      </c>
      <c r="C44" s="9" t="s">
        <v>17</v>
      </c>
      <c r="D44" s="10">
        <v>3</v>
      </c>
      <c r="E44" s="9">
        <v>4940</v>
      </c>
      <c r="F44" s="28">
        <f t="shared" si="5"/>
        <v>2371.2</v>
      </c>
      <c r="G44" s="28">
        <f t="shared" si="6"/>
        <v>103.74</v>
      </c>
      <c r="H44" s="28">
        <f t="shared" si="7"/>
        <v>1333.8</v>
      </c>
      <c r="I44" s="28">
        <f t="shared" si="8"/>
        <v>51.12</v>
      </c>
      <c r="J44" s="28">
        <f t="shared" si="9"/>
        <v>3859.86</v>
      </c>
      <c r="K44" s="10" t="s">
        <v>18</v>
      </c>
      <c r="L44" s="10" t="s">
        <v>78</v>
      </c>
      <c r="M44" s="28">
        <v>3859.86</v>
      </c>
      <c r="N44" s="11" t="s">
        <v>27</v>
      </c>
    </row>
    <row r="45" s="2" customFormat="1" ht="65" customHeight="1" spans="1:15">
      <c r="A45" s="7">
        <v>41</v>
      </c>
      <c r="B45" s="22" t="s">
        <v>79</v>
      </c>
      <c r="C45" s="9" t="s">
        <v>17</v>
      </c>
      <c r="D45" s="10">
        <v>3</v>
      </c>
      <c r="E45" s="9">
        <v>4850</v>
      </c>
      <c r="F45" s="28">
        <f t="shared" si="5"/>
        <v>2328</v>
      </c>
      <c r="G45" s="28">
        <f t="shared" si="6"/>
        <v>101.85</v>
      </c>
      <c r="H45" s="28">
        <f t="shared" si="7"/>
        <v>1309.5</v>
      </c>
      <c r="I45" s="28">
        <f t="shared" si="8"/>
        <v>51.12</v>
      </c>
      <c r="J45" s="28">
        <f t="shared" si="9"/>
        <v>3790.47</v>
      </c>
      <c r="K45" s="11" t="s">
        <v>18</v>
      </c>
      <c r="L45" s="11" t="s">
        <v>80</v>
      </c>
      <c r="M45" s="11">
        <v>3790.47</v>
      </c>
      <c r="N45" s="11" t="s">
        <v>40</v>
      </c>
      <c r="O45" s="36"/>
    </row>
    <row r="46" s="2" customFormat="1" ht="65" customHeight="1" spans="1:14">
      <c r="A46" s="7">
        <v>42</v>
      </c>
      <c r="B46" s="21" t="s">
        <v>81</v>
      </c>
      <c r="C46" s="9" t="s">
        <v>17</v>
      </c>
      <c r="D46" s="10">
        <v>3</v>
      </c>
      <c r="E46" s="9">
        <v>4850</v>
      </c>
      <c r="F46" s="28">
        <f t="shared" si="5"/>
        <v>2328</v>
      </c>
      <c r="G46" s="28">
        <f t="shared" si="6"/>
        <v>101.85</v>
      </c>
      <c r="H46" s="28">
        <f t="shared" si="7"/>
        <v>1309.5</v>
      </c>
      <c r="I46" s="28">
        <f t="shared" si="8"/>
        <v>51.12</v>
      </c>
      <c r="J46" s="28">
        <f t="shared" si="9"/>
        <v>3790.47</v>
      </c>
      <c r="K46" s="10" t="s">
        <v>18</v>
      </c>
      <c r="L46" s="7" t="s">
        <v>82</v>
      </c>
      <c r="M46" s="7">
        <v>3790.47</v>
      </c>
      <c r="N46" s="11" t="s">
        <v>40</v>
      </c>
    </row>
    <row r="47" s="2" customFormat="1" ht="65" customHeight="1" spans="1:14">
      <c r="A47" s="7">
        <v>43</v>
      </c>
      <c r="B47" s="23" t="s">
        <v>83</v>
      </c>
      <c r="C47" s="9" t="s">
        <v>17</v>
      </c>
      <c r="D47" s="10">
        <v>3</v>
      </c>
      <c r="E47" s="9">
        <v>4340</v>
      </c>
      <c r="F47" s="28">
        <f t="shared" si="5"/>
        <v>2083.2</v>
      </c>
      <c r="G47" s="28">
        <f t="shared" si="6"/>
        <v>91.14</v>
      </c>
      <c r="H47" s="28">
        <f t="shared" si="7"/>
        <v>1171.8</v>
      </c>
      <c r="I47" s="28">
        <f t="shared" si="8"/>
        <v>51.12</v>
      </c>
      <c r="J47" s="28">
        <f t="shared" si="9"/>
        <v>3397.26</v>
      </c>
      <c r="K47" s="11" t="s">
        <v>18</v>
      </c>
      <c r="L47" s="7" t="s">
        <v>82</v>
      </c>
      <c r="M47" s="7">
        <v>3397.26</v>
      </c>
      <c r="N47" s="11" t="s">
        <v>40</v>
      </c>
    </row>
    <row r="48" s="1" customFormat="1" ht="65" customHeight="1" spans="1:14">
      <c r="A48" s="7">
        <v>44</v>
      </c>
      <c r="B48" s="23" t="s">
        <v>84</v>
      </c>
      <c r="C48" s="23" t="s">
        <v>85</v>
      </c>
      <c r="D48" s="23">
        <v>6</v>
      </c>
      <c r="E48" s="9">
        <v>4090</v>
      </c>
      <c r="F48" s="28">
        <f t="shared" si="5"/>
        <v>3926.4</v>
      </c>
      <c r="G48" s="28">
        <f t="shared" si="6"/>
        <v>171.78</v>
      </c>
      <c r="H48" s="28">
        <f t="shared" si="7"/>
        <v>2208.6</v>
      </c>
      <c r="I48" s="28">
        <f t="shared" si="8"/>
        <v>102.24</v>
      </c>
      <c r="J48" s="28">
        <f t="shared" si="9"/>
        <v>6409.02</v>
      </c>
      <c r="K48" s="10" t="s">
        <v>18</v>
      </c>
      <c r="L48" s="7" t="s">
        <v>86</v>
      </c>
      <c r="M48" s="7">
        <v>6409.02</v>
      </c>
      <c r="N48" s="7" t="s">
        <v>30</v>
      </c>
    </row>
    <row r="49" s="1" customFormat="1" ht="65" customHeight="1" spans="1:14">
      <c r="A49" s="7">
        <v>45</v>
      </c>
      <c r="B49" s="23" t="s">
        <v>87</v>
      </c>
      <c r="C49" s="23" t="s">
        <v>85</v>
      </c>
      <c r="D49" s="23">
        <v>6</v>
      </c>
      <c r="E49" s="9">
        <v>4090</v>
      </c>
      <c r="F49" s="28">
        <f t="shared" si="5"/>
        <v>3926.4</v>
      </c>
      <c r="G49" s="28">
        <f t="shared" si="6"/>
        <v>171.78</v>
      </c>
      <c r="H49" s="28">
        <f t="shared" si="7"/>
        <v>2208.6</v>
      </c>
      <c r="I49" s="28">
        <f t="shared" si="8"/>
        <v>102.24</v>
      </c>
      <c r="J49" s="28">
        <f t="shared" si="9"/>
        <v>6409.02</v>
      </c>
      <c r="K49" s="11" t="s">
        <v>18</v>
      </c>
      <c r="L49" s="7" t="s">
        <v>86</v>
      </c>
      <c r="M49" s="7">
        <v>6409.02</v>
      </c>
      <c r="N49" s="7" t="s">
        <v>30</v>
      </c>
    </row>
    <row r="50" s="1" customFormat="1" ht="65" customHeight="1" spans="1:14">
      <c r="A50" s="24">
        <v>46</v>
      </c>
      <c r="B50" s="25" t="s">
        <v>88</v>
      </c>
      <c r="C50" s="25" t="s">
        <v>89</v>
      </c>
      <c r="D50" s="25">
        <v>5</v>
      </c>
      <c r="E50" s="30">
        <v>4090</v>
      </c>
      <c r="F50" s="31">
        <f t="shared" si="5"/>
        <v>3272</v>
      </c>
      <c r="G50" s="31">
        <f t="shared" si="6"/>
        <v>143.15</v>
      </c>
      <c r="H50" s="31">
        <f t="shared" si="7"/>
        <v>1840.5</v>
      </c>
      <c r="I50" s="31">
        <f t="shared" si="8"/>
        <v>85.2</v>
      </c>
      <c r="J50" s="31">
        <f t="shared" si="9"/>
        <v>5340.85</v>
      </c>
      <c r="K50" s="33" t="s">
        <v>18</v>
      </c>
      <c r="L50" s="24" t="s">
        <v>86</v>
      </c>
      <c r="M50" s="24">
        <v>5340.85</v>
      </c>
      <c r="N50" s="24" t="s">
        <v>30</v>
      </c>
    </row>
    <row r="51" s="1" customFormat="1" ht="45" customHeight="1" spans="1:14">
      <c r="A51" s="26" t="s">
        <v>90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>
        <f>SUM(M5:M50)</f>
        <v>157639.56</v>
      </c>
      <c r="N51" s="26"/>
    </row>
  </sheetData>
  <autoFilter ref="A3:O51">
    <extLst/>
  </autoFilter>
  <mergeCells count="17">
    <mergeCell ref="A1:N1"/>
    <mergeCell ref="A2:N2"/>
    <mergeCell ref="A51:L5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conditionalFormatting sqref="B27">
    <cfRule type="duplicateValues" dxfId="0" priority="8"/>
  </conditionalFormatting>
  <conditionalFormatting sqref="B30">
    <cfRule type="duplicateValues" dxfId="0" priority="5"/>
  </conditionalFormatting>
  <conditionalFormatting sqref="B32">
    <cfRule type="duplicateValues" dxfId="0" priority="4"/>
  </conditionalFormatting>
  <conditionalFormatting sqref="B33">
    <cfRule type="duplicateValues" dxfId="0" priority="2"/>
  </conditionalFormatting>
  <conditionalFormatting sqref="B34">
    <cfRule type="duplicateValues" dxfId="0" priority="1"/>
  </conditionalFormatting>
  <conditionalFormatting sqref="B20:B21">
    <cfRule type="duplicateValues" dxfId="1" priority="10"/>
    <cfRule type="duplicateValues" dxfId="1" priority="11"/>
    <cfRule type="duplicateValues" dxfId="1" priority="12"/>
    <cfRule type="duplicateValues" dxfId="1" priority="13"/>
    <cfRule type="duplicateValues" dxfId="1" priority="14"/>
    <cfRule type="duplicateValues" dxfId="1" priority="15"/>
    <cfRule type="duplicateValues" dxfId="1" priority="16"/>
  </conditionalFormatting>
  <printOptions horizontalCentered="1"/>
  <pageMargins left="0.357638888888889" right="0.357638888888889" top="0.60625" bottom="0.60625" header="0.5" footer="0.5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HMA-AL00</dc:creator>
  <cp:lastModifiedBy>user</cp:lastModifiedBy>
  <dcterms:created xsi:type="dcterms:W3CDTF">2006-10-17T16:00:00Z</dcterms:created>
  <dcterms:modified xsi:type="dcterms:W3CDTF">2024-07-29T10:13:32Z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844BB92488AA48618960D842658601C8</vt:lpwstr>
  </property>
  <property fmtid="{D5CDD505-2E9C-101B-9397-08002B2CF9AE}" pid="3" name="KSOProductBuildVer">
    <vt:lpwstr>2052-11.8.2.12065</vt:lpwstr>
  </property>
  <property fmtid="{D5CDD505-2E9C-101B-9397-08002B2CF9AE}" pid="4" name="KSOReadingLayout">
    <vt:bool>true</vt:bool>
  </property>
</Properties>
</file>