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270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Sheet1!$A$2:$XET$23</definedName>
    <definedName name="_xlnm.Print_Titles" localSheetId="0">Sheet1!$2:$2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  <c r="E21" i="1"/>
  <c r="D21" i="1"/>
  <c r="C21" i="1"/>
  <c r="E20" i="1"/>
  <c r="D20" i="1"/>
  <c r="C20" i="1"/>
  <c r="E19" i="1"/>
  <c r="D19" i="1"/>
  <c r="C19" i="1"/>
  <c r="E18" i="1"/>
  <c r="D18" i="1"/>
  <c r="C18" i="1"/>
  <c r="E17" i="1"/>
  <c r="D17" i="1"/>
  <c r="C17" i="1"/>
  <c r="E16" i="1"/>
  <c r="D16" i="1"/>
  <c r="C16" i="1"/>
  <c r="E15" i="1"/>
  <c r="D15" i="1"/>
  <c r="C15" i="1"/>
  <c r="E14" i="1"/>
  <c r="D14" i="1"/>
  <c r="C14" i="1"/>
  <c r="E13" i="1"/>
  <c r="D13" i="1"/>
  <c r="C13" i="1"/>
  <c r="E12" i="1"/>
  <c r="D12" i="1"/>
  <c r="C12" i="1"/>
  <c r="E11" i="1"/>
  <c r="D11" i="1"/>
  <c r="C11" i="1"/>
  <c r="E10" i="1"/>
  <c r="D10" i="1"/>
  <c r="C10" i="1"/>
  <c r="E9" i="1"/>
  <c r="D9" i="1"/>
  <c r="C9" i="1"/>
  <c r="E8" i="1"/>
  <c r="D8" i="1"/>
  <c r="C8" i="1"/>
  <c r="E7" i="1"/>
  <c r="D7" i="1"/>
  <c r="C7" i="1"/>
  <c r="E6" i="1"/>
  <c r="D6" i="1"/>
  <c r="C6" i="1"/>
</calcChain>
</file>

<file path=xl/sharedStrings.xml><?xml version="1.0" encoding="utf-8"?>
<sst xmlns="http://schemas.openxmlformats.org/spreadsheetml/2006/main" count="54" uniqueCount="41">
  <si>
    <t>2024年度人民调解案件补贴发放花名册</t>
  </si>
  <si>
    <t>序号</t>
  </si>
  <si>
    <t>姓  名</t>
  </si>
  <si>
    <t>性别</t>
  </si>
  <si>
    <t>所在人民调解委员会</t>
  </si>
  <si>
    <t>联系电话</t>
  </si>
  <si>
    <t>案件补贴经额（元）</t>
  </si>
  <si>
    <t>备注</t>
  </si>
  <si>
    <t>彭禄嘉</t>
  </si>
  <si>
    <t>男</t>
  </si>
  <si>
    <t>秦川镇人民调解委员会</t>
  </si>
  <si>
    <t>调解一般案件11件</t>
  </si>
  <si>
    <t>陈国玲</t>
  </si>
  <si>
    <t>女</t>
  </si>
  <si>
    <t>小横路中心社区人调解委员会</t>
  </si>
  <si>
    <t>调解一般案件2件，简易案件15件</t>
  </si>
  <si>
    <t>冯雨琦</t>
  </si>
  <si>
    <t>上川镇人民调解委员会</t>
  </si>
  <si>
    <t>调解一般案件1件</t>
  </si>
  <si>
    <t>马红霞</t>
  </si>
  <si>
    <t>调解简易案件1件</t>
  </si>
  <si>
    <t>徐大录</t>
  </si>
  <si>
    <t>薛生凤</t>
  </si>
  <si>
    <t>蒋红伟</t>
  </si>
  <si>
    <t>吴登风</t>
  </si>
  <si>
    <t>石铭军</t>
  </si>
  <si>
    <t>调解简易案件3件</t>
  </si>
  <si>
    <t>祁发润</t>
  </si>
  <si>
    <t>胡殿民</t>
  </si>
  <si>
    <t>冯万苍</t>
  </si>
  <si>
    <t>王汝成</t>
  </si>
  <si>
    <t>调解简易案件2件</t>
  </si>
  <si>
    <t>李世霞</t>
  </si>
  <si>
    <t>把德军</t>
  </si>
  <si>
    <t>张兆霞</t>
  </si>
  <si>
    <t>苟三君</t>
  </si>
  <si>
    <t>胡爱山</t>
  </si>
  <si>
    <t>调解简易案件4件</t>
  </si>
  <si>
    <t>徐秀苹</t>
  </si>
  <si>
    <t>合计</t>
  </si>
  <si>
    <t>备注：简易调解案件每件补助20元，一般纠纷案件每件补助200元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</si>
</sst>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Users/DELL/Documents/WeChat%20Files/wxid_d32c3k57pjkd22/FileStorage/File/2024-09/2023&#24180;&#20154;&#27665;&#35843;&#35299;&#21592;&#35823;&#24037;&#33457;&#21517;&#20876;(2024.01.0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</sheetNames>
    <sheetDataSet>
      <sheetData sheetId="0">
        <row r="3">
          <cell r="B3" t="str">
            <v>冯万苍</v>
          </cell>
          <cell r="C3" t="str">
            <v>男</v>
          </cell>
          <cell r="D3" t="str">
            <v>黄茨滩村人民调解委员会</v>
          </cell>
          <cell r="E3" t="str">
            <v>主任</v>
          </cell>
          <cell r="F3" t="str">
            <v>否</v>
          </cell>
          <cell r="G3" t="str">
            <v>2年</v>
          </cell>
          <cell r="H3">
            <v>13993196756</v>
          </cell>
        </row>
        <row r="4">
          <cell r="B4" t="str">
            <v>俞海元</v>
          </cell>
          <cell r="C4" t="str">
            <v>男</v>
          </cell>
          <cell r="D4" t="str">
            <v>黄茨滩村人民调解委员会</v>
          </cell>
          <cell r="E4" t="str">
            <v>委员</v>
          </cell>
          <cell r="F4" t="str">
            <v>否</v>
          </cell>
          <cell r="G4" t="str">
            <v>2年</v>
          </cell>
          <cell r="H4">
            <v>13519693513</v>
          </cell>
        </row>
        <row r="5">
          <cell r="B5" t="str">
            <v>张鸿庆</v>
          </cell>
          <cell r="C5" t="str">
            <v>男</v>
          </cell>
          <cell r="D5" t="str">
            <v>黄茨滩村人民调解委员会</v>
          </cell>
          <cell r="E5" t="str">
            <v>委员</v>
          </cell>
          <cell r="F5" t="str">
            <v>否</v>
          </cell>
          <cell r="G5" t="str">
            <v>2年</v>
          </cell>
          <cell r="H5">
            <v>13519693513</v>
          </cell>
        </row>
        <row r="6">
          <cell r="B6" t="str">
            <v>柴克霞</v>
          </cell>
          <cell r="C6" t="str">
            <v>女</v>
          </cell>
          <cell r="D6" t="str">
            <v>黄茨滩村人民调解委员会</v>
          </cell>
          <cell r="E6" t="str">
            <v>委员</v>
          </cell>
          <cell r="F6" t="str">
            <v>否</v>
          </cell>
          <cell r="G6" t="str">
            <v>2年</v>
          </cell>
          <cell r="H6">
            <v>18793140340</v>
          </cell>
        </row>
        <row r="7">
          <cell r="B7" t="str">
            <v>杨顺江</v>
          </cell>
          <cell r="C7" t="str">
            <v>男</v>
          </cell>
          <cell r="D7" t="str">
            <v>红井槽村人民调解委员会</v>
          </cell>
          <cell r="E7" t="str">
            <v>委员</v>
          </cell>
          <cell r="F7" t="str">
            <v>否</v>
          </cell>
          <cell r="G7" t="str">
            <v>2年</v>
          </cell>
          <cell r="H7">
            <v>15352021668</v>
          </cell>
        </row>
        <row r="8">
          <cell r="B8" t="str">
            <v>王汝生</v>
          </cell>
          <cell r="C8" t="str">
            <v>女</v>
          </cell>
          <cell r="D8" t="str">
            <v>红井槽村人民调解委员会</v>
          </cell>
          <cell r="E8" t="str">
            <v>委员</v>
          </cell>
          <cell r="F8" t="str">
            <v>否</v>
          </cell>
          <cell r="G8" t="str">
            <v>2年</v>
          </cell>
          <cell r="H8">
            <v>15293145433</v>
          </cell>
        </row>
        <row r="9">
          <cell r="B9" t="str">
            <v>吴登风</v>
          </cell>
          <cell r="C9" t="str">
            <v>女</v>
          </cell>
          <cell r="D9" t="str">
            <v>红井槽村人民调解委员会</v>
          </cell>
          <cell r="E9" t="str">
            <v>委员</v>
          </cell>
          <cell r="F9" t="str">
            <v>否</v>
          </cell>
          <cell r="G9" t="str">
            <v>2年</v>
          </cell>
          <cell r="H9">
            <v>18919853705</v>
          </cell>
        </row>
        <row r="10">
          <cell r="B10" t="str">
            <v>方立君</v>
          </cell>
          <cell r="C10" t="str">
            <v>男</v>
          </cell>
          <cell r="D10" t="str">
            <v>砂梁墩村人民调解委员会</v>
          </cell>
          <cell r="E10" t="str">
            <v>主任</v>
          </cell>
          <cell r="F10" t="str">
            <v>否</v>
          </cell>
          <cell r="G10" t="str">
            <v>2年</v>
          </cell>
          <cell r="H10">
            <v>18693270151</v>
          </cell>
        </row>
        <row r="11">
          <cell r="B11" t="str">
            <v>达选民</v>
          </cell>
          <cell r="C11" t="str">
            <v>男</v>
          </cell>
          <cell r="D11" t="str">
            <v>砂梁墩村人民调解委员会</v>
          </cell>
          <cell r="E11" t="str">
            <v>委员</v>
          </cell>
          <cell r="F11" t="str">
            <v>否</v>
          </cell>
          <cell r="G11" t="str">
            <v>2年</v>
          </cell>
          <cell r="H11">
            <v>13359480553</v>
          </cell>
        </row>
        <row r="12">
          <cell r="B12" t="str">
            <v>马国蕊</v>
          </cell>
          <cell r="C12" t="str">
            <v>男</v>
          </cell>
          <cell r="D12" t="str">
            <v>砂梁墩村人民调解委员会</v>
          </cell>
          <cell r="E12" t="str">
            <v>委员</v>
          </cell>
          <cell r="F12" t="str">
            <v>否</v>
          </cell>
          <cell r="G12" t="str">
            <v>2年</v>
          </cell>
          <cell r="H12">
            <v>17309467357</v>
          </cell>
        </row>
        <row r="13">
          <cell r="B13" t="str">
            <v>苟三君</v>
          </cell>
          <cell r="C13" t="str">
            <v>女</v>
          </cell>
          <cell r="D13" t="str">
            <v>砂梁墩村人民调解委员会</v>
          </cell>
          <cell r="E13" t="str">
            <v>委员</v>
          </cell>
          <cell r="F13" t="str">
            <v>否</v>
          </cell>
          <cell r="G13" t="str">
            <v>2年</v>
          </cell>
          <cell r="H13">
            <v>15693322183</v>
          </cell>
        </row>
        <row r="14">
          <cell r="B14" t="str">
            <v>张宏清</v>
          </cell>
          <cell r="C14" t="str">
            <v>男</v>
          </cell>
          <cell r="D14" t="str">
            <v>甘露池村人民调解委员会</v>
          </cell>
          <cell r="E14" t="str">
            <v>主任</v>
          </cell>
          <cell r="F14" t="str">
            <v>否</v>
          </cell>
          <cell r="G14" t="str">
            <v>2年</v>
          </cell>
          <cell r="H14">
            <v>13359492116</v>
          </cell>
        </row>
        <row r="15">
          <cell r="B15" t="str">
            <v>施兵林</v>
          </cell>
          <cell r="C15" t="str">
            <v>男</v>
          </cell>
          <cell r="D15" t="str">
            <v>甘露池村人民调解委员会</v>
          </cell>
          <cell r="E15" t="str">
            <v>委员</v>
          </cell>
          <cell r="F15" t="str">
            <v>否</v>
          </cell>
          <cell r="G15" t="str">
            <v>2年</v>
          </cell>
          <cell r="H15">
            <v>13099214452</v>
          </cell>
        </row>
        <row r="16">
          <cell r="B16" t="str">
            <v>胡殿民</v>
          </cell>
          <cell r="C16" t="str">
            <v>男</v>
          </cell>
          <cell r="D16" t="str">
            <v>甘露池村人民调解委员会</v>
          </cell>
          <cell r="E16" t="str">
            <v>委员</v>
          </cell>
          <cell r="F16" t="str">
            <v>否</v>
          </cell>
          <cell r="G16" t="str">
            <v>2年</v>
          </cell>
          <cell r="H16">
            <v>18152085599</v>
          </cell>
        </row>
        <row r="17">
          <cell r="B17" t="str">
            <v>张兆霞</v>
          </cell>
          <cell r="C17" t="str">
            <v>女</v>
          </cell>
          <cell r="D17" t="str">
            <v>甘露池村人民调解委员会</v>
          </cell>
          <cell r="E17" t="str">
            <v>委员</v>
          </cell>
          <cell r="F17" t="str">
            <v>否</v>
          </cell>
          <cell r="G17" t="str">
            <v>2年</v>
          </cell>
          <cell r="H17">
            <v>18009466268</v>
          </cell>
        </row>
        <row r="18">
          <cell r="B18" t="str">
            <v>杨重勇</v>
          </cell>
          <cell r="C18" t="str">
            <v>男</v>
          </cell>
          <cell r="D18" t="str">
            <v>达家梁村人民调解委员会</v>
          </cell>
          <cell r="E18" t="str">
            <v>委员</v>
          </cell>
          <cell r="F18" t="str">
            <v>否</v>
          </cell>
          <cell r="G18" t="str">
            <v>2年</v>
          </cell>
          <cell r="H18">
            <v>18919051079</v>
          </cell>
        </row>
        <row r="19">
          <cell r="B19" t="str">
            <v>郭德顺</v>
          </cell>
          <cell r="C19" t="str">
            <v>男</v>
          </cell>
          <cell r="D19" t="str">
            <v>达家梁村人民调解委员会</v>
          </cell>
          <cell r="E19" t="str">
            <v>委员</v>
          </cell>
          <cell r="F19" t="str">
            <v>否</v>
          </cell>
          <cell r="G19" t="str">
            <v>2年</v>
          </cell>
          <cell r="H19">
            <v>15117297948</v>
          </cell>
        </row>
        <row r="20">
          <cell r="B20" t="str">
            <v>苏宏菊</v>
          </cell>
          <cell r="C20" t="str">
            <v>女</v>
          </cell>
          <cell r="D20" t="str">
            <v>达家梁村人民调解委员会</v>
          </cell>
          <cell r="E20" t="str">
            <v>委员</v>
          </cell>
          <cell r="F20" t="str">
            <v>否</v>
          </cell>
          <cell r="G20" t="str">
            <v>2年</v>
          </cell>
          <cell r="H20">
            <v>13220453408</v>
          </cell>
        </row>
        <row r="21">
          <cell r="B21" t="str">
            <v>徐大录</v>
          </cell>
          <cell r="C21" t="str">
            <v>男</v>
          </cell>
          <cell r="D21" t="str">
            <v>四泉村人民调解委员会</v>
          </cell>
          <cell r="E21" t="str">
            <v>主任</v>
          </cell>
          <cell r="F21" t="str">
            <v>否</v>
          </cell>
          <cell r="G21" t="str">
            <v>2年</v>
          </cell>
          <cell r="H21">
            <v>13993117139</v>
          </cell>
        </row>
        <row r="22">
          <cell r="B22" t="str">
            <v>张福林</v>
          </cell>
          <cell r="C22" t="str">
            <v>男</v>
          </cell>
          <cell r="D22" t="str">
            <v>四泉村人民调解委员会</v>
          </cell>
          <cell r="E22" t="str">
            <v>委员</v>
          </cell>
          <cell r="F22" t="str">
            <v>否</v>
          </cell>
          <cell r="G22" t="str">
            <v>2年</v>
          </cell>
          <cell r="H22">
            <v>18893081634</v>
          </cell>
        </row>
        <row r="23">
          <cell r="B23" t="str">
            <v>杨文荣</v>
          </cell>
          <cell r="C23" t="str">
            <v>男</v>
          </cell>
          <cell r="D23" t="str">
            <v>四泉村人民调解委员会</v>
          </cell>
          <cell r="E23" t="str">
            <v>委员</v>
          </cell>
          <cell r="F23" t="str">
            <v>否</v>
          </cell>
          <cell r="G23" t="str">
            <v>2年</v>
          </cell>
          <cell r="H23">
            <v>15193156393</v>
          </cell>
        </row>
        <row r="24">
          <cell r="B24" t="str">
            <v>李世霞</v>
          </cell>
          <cell r="C24" t="str">
            <v>女</v>
          </cell>
          <cell r="D24" t="str">
            <v>四泉村人民调解委员会</v>
          </cell>
          <cell r="E24" t="str">
            <v>委员</v>
          </cell>
          <cell r="F24" t="str">
            <v>否</v>
          </cell>
          <cell r="G24" t="str">
            <v>2年</v>
          </cell>
          <cell r="H24">
            <v>18093111134</v>
          </cell>
        </row>
        <row r="25">
          <cell r="B25" t="str">
            <v>石铭军</v>
          </cell>
          <cell r="C25" t="str">
            <v>男</v>
          </cell>
          <cell r="D25" t="str">
            <v>古联村人民调解委员会</v>
          </cell>
          <cell r="E25" t="str">
            <v>主任</v>
          </cell>
          <cell r="F25" t="str">
            <v>否</v>
          </cell>
          <cell r="G25" t="str">
            <v>2年</v>
          </cell>
          <cell r="H25">
            <v>18215119536</v>
          </cell>
        </row>
        <row r="26">
          <cell r="B26" t="str">
            <v>俞水源</v>
          </cell>
          <cell r="C26" t="str">
            <v>男</v>
          </cell>
          <cell r="D26" t="str">
            <v>古联村人民调解委员会</v>
          </cell>
          <cell r="E26" t="str">
            <v>委员</v>
          </cell>
          <cell r="F26" t="str">
            <v>否</v>
          </cell>
          <cell r="G26" t="str">
            <v>2年</v>
          </cell>
          <cell r="H26">
            <v>13008719444</v>
          </cell>
        </row>
        <row r="27">
          <cell r="B27" t="str">
            <v>史更福</v>
          </cell>
          <cell r="C27" t="str">
            <v>男</v>
          </cell>
          <cell r="D27" t="str">
            <v>古联村人民调解委员会</v>
          </cell>
          <cell r="E27" t="str">
            <v>委员</v>
          </cell>
          <cell r="F27" t="str">
            <v>否</v>
          </cell>
          <cell r="G27" t="str">
            <v>2年</v>
          </cell>
          <cell r="H27">
            <v>13669368995</v>
          </cell>
        </row>
        <row r="28">
          <cell r="B28" t="str">
            <v>徐秀苹</v>
          </cell>
          <cell r="C28" t="str">
            <v>女</v>
          </cell>
          <cell r="D28" t="str">
            <v>古联村人民调解委员会</v>
          </cell>
          <cell r="E28" t="str">
            <v>委员</v>
          </cell>
          <cell r="F28" t="str">
            <v>否</v>
          </cell>
          <cell r="G28" t="str">
            <v>2年</v>
          </cell>
          <cell r="H28">
            <v>13919472323</v>
          </cell>
        </row>
        <row r="29">
          <cell r="B29" t="str">
            <v>苗钟魁</v>
          </cell>
          <cell r="C29" t="str">
            <v>男</v>
          </cell>
          <cell r="D29" t="str">
            <v>祁联村人民调解委员会</v>
          </cell>
          <cell r="E29" t="str">
            <v>主任</v>
          </cell>
          <cell r="F29" t="str">
            <v>否</v>
          </cell>
          <cell r="G29" t="str">
            <v>2年</v>
          </cell>
          <cell r="H29">
            <v>13919820246</v>
          </cell>
        </row>
        <row r="30">
          <cell r="B30" t="str">
            <v>贺正红</v>
          </cell>
          <cell r="C30" t="str">
            <v>男</v>
          </cell>
          <cell r="D30" t="str">
            <v>祁联村人民调解委员会</v>
          </cell>
          <cell r="E30" t="str">
            <v>委员</v>
          </cell>
          <cell r="F30" t="str">
            <v>否</v>
          </cell>
          <cell r="G30" t="str">
            <v>2年</v>
          </cell>
          <cell r="H30">
            <v>18993128231</v>
          </cell>
        </row>
        <row r="31">
          <cell r="B31" t="str">
            <v>魏庭禄</v>
          </cell>
          <cell r="C31" t="str">
            <v>男</v>
          </cell>
          <cell r="D31" t="str">
            <v>祁联村人民调解委员会</v>
          </cell>
          <cell r="E31" t="str">
            <v>委员</v>
          </cell>
          <cell r="F31" t="str">
            <v>否</v>
          </cell>
          <cell r="G31" t="str">
            <v>2年</v>
          </cell>
          <cell r="H31">
            <v>15294172236</v>
          </cell>
        </row>
        <row r="32">
          <cell r="B32" t="str">
            <v>石占玉</v>
          </cell>
          <cell r="C32" t="str">
            <v>女</v>
          </cell>
          <cell r="D32" t="str">
            <v>祁联村人民调解委员会</v>
          </cell>
          <cell r="E32" t="str">
            <v>委员</v>
          </cell>
          <cell r="F32" t="str">
            <v>否</v>
          </cell>
          <cell r="G32" t="str">
            <v>2年</v>
          </cell>
          <cell r="H32">
            <v>18709420436</v>
          </cell>
        </row>
        <row r="33">
          <cell r="B33" t="str">
            <v>常立忠</v>
          </cell>
          <cell r="C33" t="str">
            <v>男</v>
          </cell>
          <cell r="D33" t="str">
            <v>苗联村人民调解委员会</v>
          </cell>
          <cell r="E33" t="str">
            <v>主任</v>
          </cell>
          <cell r="F33" t="str">
            <v>否</v>
          </cell>
          <cell r="G33" t="str">
            <v>2年</v>
          </cell>
          <cell r="H33">
            <v>13919354581</v>
          </cell>
        </row>
        <row r="34">
          <cell r="B34" t="str">
            <v>张新发</v>
          </cell>
          <cell r="C34" t="str">
            <v>男</v>
          </cell>
          <cell r="D34" t="str">
            <v>苗联村人民调解委员会</v>
          </cell>
          <cell r="E34" t="str">
            <v>委员</v>
          </cell>
          <cell r="F34" t="str">
            <v>否</v>
          </cell>
          <cell r="G34" t="str">
            <v>2年</v>
          </cell>
          <cell r="H34">
            <v>15339863785</v>
          </cell>
        </row>
        <row r="35">
          <cell r="B35" t="str">
            <v>关学文</v>
          </cell>
          <cell r="C35" t="str">
            <v>男</v>
          </cell>
          <cell r="D35" t="str">
            <v>苗联村人民调解委员会</v>
          </cell>
          <cell r="E35" t="str">
            <v>委员</v>
          </cell>
          <cell r="F35" t="str">
            <v>否</v>
          </cell>
          <cell r="G35" t="str">
            <v>2年</v>
          </cell>
          <cell r="H35">
            <v>18009481091</v>
          </cell>
        </row>
        <row r="36">
          <cell r="B36" t="str">
            <v>薛生凤</v>
          </cell>
          <cell r="C36" t="str">
            <v>女</v>
          </cell>
          <cell r="D36" t="str">
            <v>苗联村人民调解委员会</v>
          </cell>
          <cell r="E36" t="str">
            <v>委员</v>
          </cell>
          <cell r="F36" t="str">
            <v>否</v>
          </cell>
          <cell r="G36" t="str">
            <v>2年</v>
          </cell>
          <cell r="H36">
            <v>13369493325</v>
          </cell>
        </row>
        <row r="37">
          <cell r="B37" t="str">
            <v>马红霞</v>
          </cell>
          <cell r="C37" t="str">
            <v>女</v>
          </cell>
          <cell r="D37" t="str">
            <v>涝池滩村人民调解委员会</v>
          </cell>
          <cell r="E37" t="str">
            <v>主任</v>
          </cell>
          <cell r="F37" t="str">
            <v>否</v>
          </cell>
          <cell r="G37" t="str">
            <v>2年</v>
          </cell>
          <cell r="H37">
            <v>13899165900</v>
          </cell>
        </row>
        <row r="38">
          <cell r="B38" t="str">
            <v>王汝成</v>
          </cell>
          <cell r="C38" t="str">
            <v>男</v>
          </cell>
          <cell r="D38" t="str">
            <v>涝池滩村人民调解委员会</v>
          </cell>
          <cell r="E38" t="str">
            <v>委员</v>
          </cell>
          <cell r="F38" t="str">
            <v>否</v>
          </cell>
          <cell r="G38" t="str">
            <v>2年</v>
          </cell>
          <cell r="H38">
            <v>13919267051</v>
          </cell>
        </row>
        <row r="39">
          <cell r="B39" t="str">
            <v>王海芳</v>
          </cell>
          <cell r="C39" t="str">
            <v>女</v>
          </cell>
          <cell r="D39" t="str">
            <v>涝池滩村人民调解委员会</v>
          </cell>
          <cell r="E39" t="str">
            <v>委员</v>
          </cell>
          <cell r="F39" t="str">
            <v>否</v>
          </cell>
          <cell r="G39" t="str">
            <v>2年</v>
          </cell>
          <cell r="H39">
            <v>18093160825</v>
          </cell>
        </row>
        <row r="40">
          <cell r="B40" t="str">
            <v>胡爱山</v>
          </cell>
          <cell r="C40" t="str">
            <v>女</v>
          </cell>
          <cell r="D40" t="str">
            <v>涝池滩村人民调解委员会</v>
          </cell>
          <cell r="E40" t="str">
            <v>委员</v>
          </cell>
          <cell r="F40" t="str">
            <v>否</v>
          </cell>
          <cell r="G40" t="str">
            <v>2年</v>
          </cell>
          <cell r="H40">
            <v>13919986392</v>
          </cell>
        </row>
        <row r="41">
          <cell r="B41" t="str">
            <v>王钰存</v>
          </cell>
          <cell r="C41" t="str">
            <v>男</v>
          </cell>
          <cell r="D41" t="str">
            <v>五联村人民调解委员会</v>
          </cell>
          <cell r="E41" t="str">
            <v>主任</v>
          </cell>
          <cell r="F41" t="str">
            <v>否</v>
          </cell>
          <cell r="G41" t="str">
            <v>2年</v>
          </cell>
          <cell r="H41">
            <v>18697159444</v>
          </cell>
        </row>
        <row r="42">
          <cell r="B42" t="str">
            <v>张元文</v>
          </cell>
          <cell r="C42" t="str">
            <v>男</v>
          </cell>
          <cell r="D42" t="str">
            <v>五联村人民调解委员会</v>
          </cell>
          <cell r="E42" t="str">
            <v>委员</v>
          </cell>
          <cell r="F42" t="str">
            <v>否</v>
          </cell>
          <cell r="G42" t="str">
            <v>2年</v>
          </cell>
          <cell r="H42">
            <v>13893684221</v>
          </cell>
        </row>
        <row r="43">
          <cell r="B43" t="str">
            <v>苗承明</v>
          </cell>
          <cell r="C43" t="str">
            <v>男</v>
          </cell>
          <cell r="D43" t="str">
            <v>五联村人民调解委员会</v>
          </cell>
          <cell r="E43" t="str">
            <v>委员</v>
          </cell>
          <cell r="F43" t="str">
            <v>否</v>
          </cell>
          <cell r="G43" t="str">
            <v>2年</v>
          </cell>
          <cell r="H43">
            <v>15339821241</v>
          </cell>
        </row>
        <row r="44">
          <cell r="B44" t="str">
            <v>施彩林</v>
          </cell>
          <cell r="C44" t="str">
            <v>女</v>
          </cell>
          <cell r="D44" t="str">
            <v>五联村人民调解委员会</v>
          </cell>
          <cell r="E44" t="str">
            <v>委员</v>
          </cell>
          <cell r="F44" t="str">
            <v>否</v>
          </cell>
          <cell r="G44" t="str">
            <v>2年</v>
          </cell>
          <cell r="H44">
            <v>18215118996</v>
          </cell>
        </row>
        <row r="45">
          <cell r="B45" t="str">
            <v>把德军</v>
          </cell>
          <cell r="C45" t="str">
            <v>男</v>
          </cell>
          <cell r="D45" t="str">
            <v>上古山村人民调解委员会</v>
          </cell>
          <cell r="E45" t="str">
            <v>主任</v>
          </cell>
          <cell r="F45" t="str">
            <v>否</v>
          </cell>
          <cell r="G45" t="str">
            <v>2年</v>
          </cell>
          <cell r="H45">
            <v>15101242680</v>
          </cell>
        </row>
        <row r="46">
          <cell r="B46" t="str">
            <v>张晨</v>
          </cell>
          <cell r="C46" t="str">
            <v>男</v>
          </cell>
          <cell r="D46" t="str">
            <v>上古山村人民调解委员会</v>
          </cell>
          <cell r="E46" t="str">
            <v>委员</v>
          </cell>
          <cell r="F46" t="str">
            <v>否</v>
          </cell>
          <cell r="G46" t="str">
            <v>2年</v>
          </cell>
          <cell r="H46">
            <v>13109301608</v>
          </cell>
        </row>
        <row r="47">
          <cell r="B47" t="str">
            <v>把光明</v>
          </cell>
          <cell r="C47" t="str">
            <v>男</v>
          </cell>
          <cell r="D47" t="str">
            <v>上古山村人民调解委员会</v>
          </cell>
          <cell r="E47" t="str">
            <v>委员</v>
          </cell>
          <cell r="F47" t="str">
            <v>否</v>
          </cell>
          <cell r="G47" t="str">
            <v>2年</v>
          </cell>
          <cell r="H47">
            <v>13359428536</v>
          </cell>
        </row>
        <row r="48">
          <cell r="B48" t="str">
            <v>常晓玲</v>
          </cell>
          <cell r="C48" t="str">
            <v>女</v>
          </cell>
          <cell r="D48" t="str">
            <v>上古山村人民调解委员会</v>
          </cell>
          <cell r="E48" t="str">
            <v>委员</v>
          </cell>
          <cell r="F48" t="str">
            <v>否</v>
          </cell>
          <cell r="G48" t="str">
            <v>2年</v>
          </cell>
          <cell r="H48">
            <v>15117083801</v>
          </cell>
        </row>
        <row r="49">
          <cell r="B49" t="str">
            <v>赵赟</v>
          </cell>
          <cell r="C49" t="str">
            <v>男</v>
          </cell>
          <cell r="D49" t="str">
            <v>下古山村人民调解委员会</v>
          </cell>
          <cell r="E49" t="str">
            <v>主任</v>
          </cell>
          <cell r="F49" t="str">
            <v>否</v>
          </cell>
          <cell r="G49" t="str">
            <v>2年</v>
          </cell>
          <cell r="H49">
            <v>15593949086</v>
          </cell>
        </row>
        <row r="50">
          <cell r="B50" t="str">
            <v>郑永福</v>
          </cell>
          <cell r="C50" t="str">
            <v>男</v>
          </cell>
          <cell r="D50" t="str">
            <v>下古山村人民调解委员会</v>
          </cell>
          <cell r="E50" t="str">
            <v>委员</v>
          </cell>
          <cell r="F50" t="str">
            <v>否</v>
          </cell>
          <cell r="G50" t="str">
            <v>2年</v>
          </cell>
          <cell r="H50">
            <v>18009462650</v>
          </cell>
        </row>
        <row r="51">
          <cell r="B51" t="str">
            <v>甘永海</v>
          </cell>
          <cell r="C51" t="str">
            <v>男</v>
          </cell>
          <cell r="D51" t="str">
            <v>下古山村人民调解委员会</v>
          </cell>
          <cell r="E51" t="str">
            <v>委员</v>
          </cell>
          <cell r="F51" t="str">
            <v>否</v>
          </cell>
          <cell r="G51" t="str">
            <v>2年</v>
          </cell>
          <cell r="H51">
            <v>15002651390</v>
          </cell>
        </row>
        <row r="52">
          <cell r="B52" t="str">
            <v>韩菊孝</v>
          </cell>
          <cell r="C52" t="str">
            <v>女</v>
          </cell>
          <cell r="D52" t="str">
            <v>下古山村人民调解委员会</v>
          </cell>
          <cell r="E52" t="str">
            <v>委员</v>
          </cell>
          <cell r="F52" t="str">
            <v>否</v>
          </cell>
          <cell r="G52" t="str">
            <v>2年</v>
          </cell>
          <cell r="H52">
            <v>18093155939</v>
          </cell>
        </row>
        <row r="53">
          <cell r="B53" t="str">
            <v>王永军</v>
          </cell>
          <cell r="C53" t="str">
            <v>男</v>
          </cell>
          <cell r="D53" t="str">
            <v>东昌村人民调解委员会</v>
          </cell>
          <cell r="E53" t="str">
            <v>委员</v>
          </cell>
          <cell r="F53" t="str">
            <v>否</v>
          </cell>
          <cell r="G53" t="str">
            <v>2年</v>
          </cell>
          <cell r="H53">
            <v>18153967116</v>
          </cell>
        </row>
        <row r="54">
          <cell r="B54" t="str">
            <v>祁发润</v>
          </cell>
          <cell r="C54" t="str">
            <v>女</v>
          </cell>
          <cell r="D54" t="str">
            <v>东昌村人民调解委员会</v>
          </cell>
          <cell r="E54" t="str">
            <v>委员</v>
          </cell>
          <cell r="F54" t="str">
            <v>否</v>
          </cell>
          <cell r="G54" t="str">
            <v>2年</v>
          </cell>
          <cell r="H54">
            <v>15682741861</v>
          </cell>
        </row>
        <row r="55">
          <cell r="B55" t="str">
            <v>袁平仙</v>
          </cell>
          <cell r="C55" t="str">
            <v>女</v>
          </cell>
          <cell r="D55" t="str">
            <v>东昌村人民调解委员会</v>
          </cell>
          <cell r="E55" t="str">
            <v>委员</v>
          </cell>
          <cell r="F55" t="str">
            <v>否</v>
          </cell>
          <cell r="G55" t="str">
            <v>2年</v>
          </cell>
          <cell r="H55">
            <v>13359464263</v>
          </cell>
        </row>
        <row r="56">
          <cell r="B56" t="str">
            <v>善成喜</v>
          </cell>
          <cell r="C56" t="str">
            <v>男</v>
          </cell>
          <cell r="D56" t="str">
            <v>天山村人民调解委员会</v>
          </cell>
          <cell r="E56" t="str">
            <v>主任</v>
          </cell>
          <cell r="F56" t="str">
            <v>否</v>
          </cell>
          <cell r="G56" t="str">
            <v>2年</v>
          </cell>
          <cell r="H56">
            <v>15117223219</v>
          </cell>
        </row>
        <row r="57">
          <cell r="B57" t="str">
            <v>徐福林</v>
          </cell>
          <cell r="C57" t="str">
            <v>男</v>
          </cell>
          <cell r="D57" t="str">
            <v>天山村人民调解委员会</v>
          </cell>
          <cell r="E57" t="str">
            <v>委员</v>
          </cell>
          <cell r="F57" t="str">
            <v>否</v>
          </cell>
          <cell r="G57" t="str">
            <v>2年</v>
          </cell>
          <cell r="H57">
            <v>15002651558</v>
          </cell>
        </row>
        <row r="58">
          <cell r="B58" t="str">
            <v>尹宝兄</v>
          </cell>
          <cell r="C58" t="str">
            <v>男</v>
          </cell>
          <cell r="D58" t="str">
            <v>天山村人民调解委员会</v>
          </cell>
          <cell r="E58" t="str">
            <v>委员</v>
          </cell>
          <cell r="F58" t="str">
            <v>否</v>
          </cell>
          <cell r="G58" t="str">
            <v>2年</v>
          </cell>
          <cell r="H58">
            <v>13309423655</v>
          </cell>
        </row>
        <row r="59">
          <cell r="B59" t="str">
            <v>蒋红伟</v>
          </cell>
          <cell r="C59" t="str">
            <v>女</v>
          </cell>
          <cell r="D59" t="str">
            <v>天山村人民调解委员会</v>
          </cell>
          <cell r="E59" t="str">
            <v>委员</v>
          </cell>
          <cell r="F59" t="str">
            <v>否</v>
          </cell>
          <cell r="G59" t="str">
            <v>2年</v>
          </cell>
          <cell r="H59">
            <v>13359494561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1"/>
  <sheetViews>
    <sheetView tabSelected="1" topLeftCell="A13" workbookViewId="0">
      <selection activeCell="N8" sqref="N8"/>
    </sheetView>
  </sheetViews>
  <sheetFormatPr defaultColWidth="9" defaultRowHeight="13.5" x14ac:dyDescent="0.15"/>
  <cols>
    <col min="1" max="1" width="4.75" style="1" customWidth="1"/>
    <col min="2" max="2" width="9" style="1" customWidth="1"/>
    <col min="3" max="3" width="6.125" style="1" customWidth="1"/>
    <col min="4" max="4" width="30.875" style="1" customWidth="1"/>
    <col min="5" max="5" width="15.25" style="1" customWidth="1"/>
    <col min="6" max="6" width="9.5" style="1" customWidth="1"/>
    <col min="7" max="7" width="40.875" style="1" customWidth="1"/>
    <col min="8" max="16384" width="9" style="1"/>
  </cols>
  <sheetData>
    <row r="1" spans="1:7" ht="30" customHeight="1" x14ac:dyDescent="0.15">
      <c r="A1" s="9" t="s">
        <v>0</v>
      </c>
      <c r="B1" s="9"/>
      <c r="C1" s="9"/>
      <c r="D1" s="9"/>
      <c r="E1" s="9"/>
      <c r="F1" s="9"/>
      <c r="G1" s="9"/>
    </row>
    <row r="2" spans="1:7" ht="56.1" customHeight="1" x14ac:dyDescent="0.15">
      <c r="A2" s="2" t="s">
        <v>1</v>
      </c>
      <c r="B2" s="2" t="s">
        <v>2</v>
      </c>
      <c r="C2" s="2" t="s">
        <v>3</v>
      </c>
      <c r="D2" s="3" t="s">
        <v>4</v>
      </c>
      <c r="E2" s="7" t="s">
        <v>5</v>
      </c>
      <c r="F2" s="7" t="s">
        <v>6</v>
      </c>
      <c r="G2" s="7" t="s">
        <v>7</v>
      </c>
    </row>
    <row r="3" spans="1:7" ht="42.95" customHeight="1" x14ac:dyDescent="0.15">
      <c r="A3" s="4">
        <v>1</v>
      </c>
      <c r="B3" s="5" t="s">
        <v>8</v>
      </c>
      <c r="C3" s="5" t="s">
        <v>9</v>
      </c>
      <c r="D3" s="5" t="s">
        <v>10</v>
      </c>
      <c r="E3" s="5">
        <v>18109465946</v>
      </c>
      <c r="F3" s="5">
        <v>2200</v>
      </c>
      <c r="G3" s="5" t="s">
        <v>11</v>
      </c>
    </row>
    <row r="4" spans="1:7" ht="41.1" customHeight="1" x14ac:dyDescent="0.15">
      <c r="A4" s="4">
        <v>2</v>
      </c>
      <c r="B4" s="5" t="s">
        <v>12</v>
      </c>
      <c r="C4" s="5" t="s">
        <v>13</v>
      </c>
      <c r="D4" s="5" t="s">
        <v>14</v>
      </c>
      <c r="E4" s="5">
        <v>18409312877</v>
      </c>
      <c r="F4" s="5">
        <v>700</v>
      </c>
      <c r="G4" s="5" t="s">
        <v>15</v>
      </c>
    </row>
    <row r="5" spans="1:7" ht="39" customHeight="1" x14ac:dyDescent="0.15">
      <c r="A5" s="4">
        <v>3</v>
      </c>
      <c r="B5" s="5" t="s">
        <v>16</v>
      </c>
      <c r="C5" s="5" t="s">
        <v>13</v>
      </c>
      <c r="D5" s="5" t="s">
        <v>17</v>
      </c>
      <c r="E5" s="5">
        <v>15293192361</v>
      </c>
      <c r="F5" s="5">
        <v>200</v>
      </c>
      <c r="G5" s="5" t="s">
        <v>18</v>
      </c>
    </row>
    <row r="6" spans="1:7" ht="35.1" customHeight="1" x14ac:dyDescent="0.15">
      <c r="A6" s="4">
        <v>4</v>
      </c>
      <c r="B6" s="5" t="s">
        <v>19</v>
      </c>
      <c r="C6" s="5" t="str">
        <f>VLOOKUP(B6,[1]Sheet1!$B$3:$C$59,2,0)</f>
        <v>女</v>
      </c>
      <c r="D6" s="5" t="str">
        <f>VLOOKUP(B6,[1]Sheet1!$B$3:$D$59,3,0)</f>
        <v>涝池滩村人民调解委员会</v>
      </c>
      <c r="E6" s="5">
        <f>VLOOKUP(B6,[1]Sheet1!$B$3:$H$59,7,0)</f>
        <v>13899165900</v>
      </c>
      <c r="F6" s="5">
        <v>20</v>
      </c>
      <c r="G6" s="5" t="s">
        <v>20</v>
      </c>
    </row>
    <row r="7" spans="1:7" ht="35.1" customHeight="1" x14ac:dyDescent="0.15">
      <c r="A7" s="4">
        <v>5</v>
      </c>
      <c r="B7" s="5" t="s">
        <v>21</v>
      </c>
      <c r="C7" s="5" t="str">
        <f>VLOOKUP(B7,[1]Sheet1!$B$3:$C$59,2,0)</f>
        <v>男</v>
      </c>
      <c r="D7" s="5" t="str">
        <f>VLOOKUP(B7,[1]Sheet1!$B$3:$D$59,3,0)</f>
        <v>四泉村人民调解委员会</v>
      </c>
      <c r="E7" s="5">
        <f>VLOOKUP(B7,[1]Sheet1!$B$3:$H$59,7,0)</f>
        <v>13993117139</v>
      </c>
      <c r="F7" s="5">
        <v>20</v>
      </c>
      <c r="G7" s="5" t="s">
        <v>20</v>
      </c>
    </row>
    <row r="8" spans="1:7" ht="35.1" customHeight="1" x14ac:dyDescent="0.15">
      <c r="A8" s="4">
        <v>6</v>
      </c>
      <c r="B8" s="5" t="s">
        <v>22</v>
      </c>
      <c r="C8" s="5" t="str">
        <f>VLOOKUP(B8,[1]Sheet1!$B$3:$C$59,2,0)</f>
        <v>女</v>
      </c>
      <c r="D8" s="5" t="str">
        <f>VLOOKUP(B8,[1]Sheet1!$B$3:$D$59,3,0)</f>
        <v>苗联村人民调解委员会</v>
      </c>
      <c r="E8" s="5">
        <f>VLOOKUP(B8,[1]Sheet1!$B$3:$H$59,7,0)</f>
        <v>13369493325</v>
      </c>
      <c r="F8" s="5">
        <v>20</v>
      </c>
      <c r="G8" s="5" t="s">
        <v>20</v>
      </c>
    </row>
    <row r="9" spans="1:7" ht="35.1" customHeight="1" x14ac:dyDescent="0.15">
      <c r="A9" s="4">
        <v>7</v>
      </c>
      <c r="B9" s="5" t="s">
        <v>23</v>
      </c>
      <c r="C9" s="5" t="str">
        <f>VLOOKUP(B9,[1]Sheet1!$B$3:$C$59,2,0)</f>
        <v>女</v>
      </c>
      <c r="D9" s="5" t="str">
        <f>VLOOKUP(B9,[1]Sheet1!$B$3:$D$59,3,0)</f>
        <v>天山村人民调解委员会</v>
      </c>
      <c r="E9" s="5">
        <f>VLOOKUP(B9,[1]Sheet1!$B$3:$H$59,7,0)</f>
        <v>13359494561</v>
      </c>
      <c r="F9" s="5">
        <v>20</v>
      </c>
      <c r="G9" s="5" t="s">
        <v>20</v>
      </c>
    </row>
    <row r="10" spans="1:7" ht="35.1" customHeight="1" x14ac:dyDescent="0.15">
      <c r="A10" s="4">
        <v>8</v>
      </c>
      <c r="B10" s="5" t="s">
        <v>24</v>
      </c>
      <c r="C10" s="5" t="str">
        <f>VLOOKUP(B10,[1]Sheet1!$B$3:$C$59,2,0)</f>
        <v>女</v>
      </c>
      <c r="D10" s="5" t="str">
        <f>VLOOKUP(B10,[1]Sheet1!$B$3:$D$59,3,0)</f>
        <v>红井槽村人民调解委员会</v>
      </c>
      <c r="E10" s="5">
        <f>VLOOKUP(B10,[1]Sheet1!$B$3:$H$59,7,0)</f>
        <v>18919853705</v>
      </c>
      <c r="F10" s="5">
        <v>20</v>
      </c>
      <c r="G10" s="5" t="s">
        <v>20</v>
      </c>
    </row>
    <row r="11" spans="1:7" ht="35.1" customHeight="1" x14ac:dyDescent="0.15">
      <c r="A11" s="4">
        <v>9</v>
      </c>
      <c r="B11" s="5" t="s">
        <v>25</v>
      </c>
      <c r="C11" s="5" t="str">
        <f>VLOOKUP(B11,[1]Sheet1!$B$3:$C$59,2,0)</f>
        <v>男</v>
      </c>
      <c r="D11" s="5" t="str">
        <f>VLOOKUP(B11,[1]Sheet1!$B$3:$D$59,3,0)</f>
        <v>古联村人民调解委员会</v>
      </c>
      <c r="E11" s="5">
        <f>VLOOKUP(B11,[1]Sheet1!$B$3:$H$59,7,0)</f>
        <v>18215119536</v>
      </c>
      <c r="F11" s="5">
        <v>60</v>
      </c>
      <c r="G11" s="5" t="s">
        <v>26</v>
      </c>
    </row>
    <row r="12" spans="1:7" ht="35.1" customHeight="1" x14ac:dyDescent="0.15">
      <c r="A12" s="4">
        <v>10</v>
      </c>
      <c r="B12" s="5" t="s">
        <v>27</v>
      </c>
      <c r="C12" s="5" t="str">
        <f>VLOOKUP(B12,[1]Sheet1!$B$3:$C$59,2,0)</f>
        <v>女</v>
      </c>
      <c r="D12" s="5" t="str">
        <f>VLOOKUP(B12,[1]Sheet1!$B$3:$D$59,3,0)</f>
        <v>东昌村人民调解委员会</v>
      </c>
      <c r="E12" s="5">
        <f>VLOOKUP(B12,[1]Sheet1!$B$3:$H$59,7,0)</f>
        <v>15682741861</v>
      </c>
      <c r="F12" s="5">
        <v>20</v>
      </c>
      <c r="G12" s="5" t="s">
        <v>20</v>
      </c>
    </row>
    <row r="13" spans="1:7" ht="35.1" customHeight="1" x14ac:dyDescent="0.15">
      <c r="A13" s="4">
        <v>11</v>
      </c>
      <c r="B13" s="5" t="s">
        <v>28</v>
      </c>
      <c r="C13" s="5" t="str">
        <f>VLOOKUP(B13,[1]Sheet1!$B$3:$C$59,2,0)</f>
        <v>男</v>
      </c>
      <c r="D13" s="5" t="str">
        <f>VLOOKUP(B13,[1]Sheet1!$B$3:$D$59,3,0)</f>
        <v>甘露池村人民调解委员会</v>
      </c>
      <c r="E13" s="5">
        <f>VLOOKUP(B13,[1]Sheet1!$B$3:$H$59,7,0)</f>
        <v>18152085599</v>
      </c>
      <c r="F13" s="5">
        <v>60</v>
      </c>
      <c r="G13" s="5" t="s">
        <v>26</v>
      </c>
    </row>
    <row r="14" spans="1:7" ht="35.1" customHeight="1" x14ac:dyDescent="0.15">
      <c r="A14" s="4">
        <v>12</v>
      </c>
      <c r="B14" s="5" t="s">
        <v>29</v>
      </c>
      <c r="C14" s="5" t="str">
        <f>VLOOKUP(B14,[1]Sheet1!$B$3:$C$59,2,0)</f>
        <v>男</v>
      </c>
      <c r="D14" s="5" t="str">
        <f>VLOOKUP(B14,[1]Sheet1!$B$3:$D$59,3,0)</f>
        <v>黄茨滩村人民调解委员会</v>
      </c>
      <c r="E14" s="5">
        <f>VLOOKUP(B14,[1]Sheet1!$B$3:$H$59,7,0)</f>
        <v>13993196756</v>
      </c>
      <c r="F14" s="5">
        <v>20</v>
      </c>
      <c r="G14" s="5" t="s">
        <v>20</v>
      </c>
    </row>
    <row r="15" spans="1:7" ht="35.1" customHeight="1" x14ac:dyDescent="0.15">
      <c r="A15" s="4">
        <v>13</v>
      </c>
      <c r="B15" s="5" t="s">
        <v>30</v>
      </c>
      <c r="C15" s="5" t="str">
        <f>VLOOKUP(B15,[1]Sheet1!$B$3:$C$59,2,0)</f>
        <v>男</v>
      </c>
      <c r="D15" s="5" t="str">
        <f>VLOOKUP(B15,[1]Sheet1!$B$3:$D$59,3,0)</f>
        <v>涝池滩村人民调解委员会</v>
      </c>
      <c r="E15" s="5">
        <f>VLOOKUP(B15,[1]Sheet1!$B$3:$H$59,7,0)</f>
        <v>13919267051</v>
      </c>
      <c r="F15" s="5">
        <v>40</v>
      </c>
      <c r="G15" s="5" t="s">
        <v>31</v>
      </c>
    </row>
    <row r="16" spans="1:7" ht="35.1" customHeight="1" x14ac:dyDescent="0.15">
      <c r="A16" s="4">
        <v>14</v>
      </c>
      <c r="B16" s="5" t="s">
        <v>32</v>
      </c>
      <c r="C16" s="5" t="str">
        <f>VLOOKUP(B16,[1]Sheet1!$B$3:$C$59,2,0)</f>
        <v>女</v>
      </c>
      <c r="D16" s="5" t="str">
        <f>VLOOKUP(B16,[1]Sheet1!$B$3:$D$59,3,0)</f>
        <v>四泉村人民调解委员会</v>
      </c>
      <c r="E16" s="5">
        <f>VLOOKUP(B16,[1]Sheet1!$B$3:$H$59,7,0)</f>
        <v>18093111134</v>
      </c>
      <c r="F16" s="5">
        <v>20</v>
      </c>
      <c r="G16" s="5" t="s">
        <v>20</v>
      </c>
    </row>
    <row r="17" spans="1:7" ht="35.1" customHeight="1" x14ac:dyDescent="0.15">
      <c r="A17" s="4">
        <v>15</v>
      </c>
      <c r="B17" s="5" t="s">
        <v>33</v>
      </c>
      <c r="C17" s="5" t="str">
        <f>VLOOKUP(B17,[1]Sheet1!$B$3:$C$59,2,0)</f>
        <v>男</v>
      </c>
      <c r="D17" s="5" t="str">
        <f>VLOOKUP(B17,[1]Sheet1!$B$3:$D$59,3,0)</f>
        <v>上古山村人民调解委员会</v>
      </c>
      <c r="E17" s="5">
        <f>VLOOKUP(B17,[1]Sheet1!$B$3:$H$59,7,0)</f>
        <v>15101242680</v>
      </c>
      <c r="F17" s="5">
        <v>20</v>
      </c>
      <c r="G17" s="5" t="s">
        <v>20</v>
      </c>
    </row>
    <row r="18" spans="1:7" ht="35.1" customHeight="1" x14ac:dyDescent="0.15">
      <c r="A18" s="4">
        <v>16</v>
      </c>
      <c r="B18" s="5" t="s">
        <v>34</v>
      </c>
      <c r="C18" s="5" t="str">
        <f>VLOOKUP(B18,[1]Sheet1!$B$3:$C$59,2,0)</f>
        <v>女</v>
      </c>
      <c r="D18" s="5" t="str">
        <f>VLOOKUP(B18,[1]Sheet1!$B$3:$D$59,3,0)</f>
        <v>甘露池村人民调解委员会</v>
      </c>
      <c r="E18" s="5">
        <f>VLOOKUP(B18,[1]Sheet1!$B$3:$H$59,7,0)</f>
        <v>18009466268</v>
      </c>
      <c r="F18" s="5">
        <v>20</v>
      </c>
      <c r="G18" s="5" t="s">
        <v>20</v>
      </c>
    </row>
    <row r="19" spans="1:7" ht="35.1" customHeight="1" x14ac:dyDescent="0.15">
      <c r="A19" s="4">
        <v>17</v>
      </c>
      <c r="B19" s="5" t="s">
        <v>35</v>
      </c>
      <c r="C19" s="5" t="str">
        <f>VLOOKUP(B19,[1]Sheet1!$B$3:$C$59,2,0)</f>
        <v>女</v>
      </c>
      <c r="D19" s="5" t="str">
        <f>VLOOKUP(B19,[1]Sheet1!$B$3:$D$59,3,0)</f>
        <v>砂梁墩村人民调解委员会</v>
      </c>
      <c r="E19" s="5">
        <f>VLOOKUP(B19,[1]Sheet1!$B$3:$H$59,7,0)</f>
        <v>15693322183</v>
      </c>
      <c r="F19" s="5">
        <v>40</v>
      </c>
      <c r="G19" s="5" t="s">
        <v>31</v>
      </c>
    </row>
    <row r="20" spans="1:7" ht="35.1" customHeight="1" x14ac:dyDescent="0.15">
      <c r="A20" s="4">
        <v>18</v>
      </c>
      <c r="B20" s="6" t="s">
        <v>36</v>
      </c>
      <c r="C20" s="6" t="str">
        <f>VLOOKUP(B20,[1]Sheet1!$B$3:$C$59,2,0)</f>
        <v>女</v>
      </c>
      <c r="D20" s="6" t="str">
        <f>VLOOKUP(B20,[1]Sheet1!$B$3:$D$59,3,0)</f>
        <v>涝池滩村人民调解委员会</v>
      </c>
      <c r="E20" s="6">
        <f>VLOOKUP(B20,[1]Sheet1!$B$3:$H$59,7,0)</f>
        <v>13919986392</v>
      </c>
      <c r="F20" s="6">
        <v>80</v>
      </c>
      <c r="G20" s="6" t="s">
        <v>37</v>
      </c>
    </row>
    <row r="21" spans="1:7" ht="35.1" customHeight="1" x14ac:dyDescent="0.15">
      <c r="A21" s="4">
        <v>19</v>
      </c>
      <c r="B21" s="5" t="s">
        <v>38</v>
      </c>
      <c r="C21" s="5" t="str">
        <f>VLOOKUP(B21,[1]Sheet1!$B$3:$C$59,2,0)</f>
        <v>女</v>
      </c>
      <c r="D21" s="5" t="str">
        <f>VLOOKUP(B21,[1]Sheet1!$B$3:$D$59,3,0)</f>
        <v>古联村人民调解委员会</v>
      </c>
      <c r="E21" s="5">
        <f>VLOOKUP(B21,[1]Sheet1!$B$3:$H$59,7,0)</f>
        <v>13919472323</v>
      </c>
      <c r="F21" s="5">
        <v>40</v>
      </c>
      <c r="G21" s="5" t="s">
        <v>31</v>
      </c>
    </row>
    <row r="22" spans="1:7" ht="35.1" customHeight="1" x14ac:dyDescent="0.15">
      <c r="A22" s="10" t="s">
        <v>39</v>
      </c>
      <c r="B22" s="11"/>
      <c r="C22" s="11"/>
      <c r="D22" s="11"/>
      <c r="E22" s="12"/>
      <c r="F22" s="8">
        <f>SUM(F3:F21)</f>
        <v>3620</v>
      </c>
      <c r="G22" s="5"/>
    </row>
    <row r="23" spans="1:7" ht="30.75" customHeight="1" x14ac:dyDescent="0.15">
      <c r="A23" s="13" t="s">
        <v>40</v>
      </c>
      <c r="B23" s="13"/>
      <c r="C23" s="13"/>
      <c r="D23" s="13"/>
      <c r="E23" s="13"/>
      <c r="F23" s="13"/>
      <c r="G23" s="13"/>
    </row>
    <row r="24" spans="1:7" ht="30.75" customHeight="1" x14ac:dyDescent="0.15"/>
    <row r="25" spans="1:7" ht="30.75" customHeight="1" x14ac:dyDescent="0.15"/>
    <row r="26" spans="1:7" ht="30.75" customHeight="1" x14ac:dyDescent="0.15"/>
    <row r="27" spans="1:7" ht="30.75" customHeight="1" x14ac:dyDescent="0.15"/>
    <row r="28" spans="1:7" ht="30.75" customHeight="1" x14ac:dyDescent="0.15"/>
    <row r="29" spans="1:7" ht="30.75" customHeight="1" x14ac:dyDescent="0.15"/>
    <row r="30" spans="1:7" ht="30.75" customHeight="1" x14ac:dyDescent="0.15"/>
    <row r="31" spans="1:7" ht="30.75" customHeight="1" x14ac:dyDescent="0.15"/>
    <row r="32" spans="1:7" ht="30.75" customHeight="1" x14ac:dyDescent="0.15"/>
    <row r="33" ht="30.75" customHeight="1" x14ac:dyDescent="0.15"/>
    <row r="34" ht="30.75" customHeight="1" x14ac:dyDescent="0.15"/>
    <row r="35" ht="30.75" customHeight="1" x14ac:dyDescent="0.15"/>
    <row r="36" ht="30.75" customHeight="1" x14ac:dyDescent="0.15"/>
    <row r="37" ht="30.75" customHeight="1" x14ac:dyDescent="0.15"/>
    <row r="38" ht="30.75" customHeight="1" x14ac:dyDescent="0.15"/>
    <row r="39" ht="30.75" customHeight="1" x14ac:dyDescent="0.15"/>
    <row r="40" ht="30.75" customHeight="1" x14ac:dyDescent="0.15"/>
    <row r="41" ht="30.75" customHeight="1" x14ac:dyDescent="0.15"/>
    <row r="42" ht="30.75" customHeight="1" x14ac:dyDescent="0.15"/>
    <row r="43" ht="30.75" customHeight="1" x14ac:dyDescent="0.15"/>
    <row r="44" ht="30.75" customHeight="1" x14ac:dyDescent="0.15"/>
    <row r="45" ht="30.75" customHeight="1" x14ac:dyDescent="0.15"/>
    <row r="46" ht="30.75" customHeight="1" x14ac:dyDescent="0.15"/>
    <row r="47" ht="30.75" customHeight="1" x14ac:dyDescent="0.15"/>
    <row r="48" ht="30.75" customHeight="1" x14ac:dyDescent="0.15"/>
    <row r="49" ht="30.75" customHeight="1" x14ac:dyDescent="0.15"/>
    <row r="50" ht="30.75" customHeight="1" x14ac:dyDescent="0.15"/>
    <row r="51" ht="30.75" customHeight="1" x14ac:dyDescent="0.15"/>
    <row r="52" ht="30.75" customHeight="1" x14ac:dyDescent="0.15"/>
    <row r="53" ht="30.75" customHeight="1" x14ac:dyDescent="0.15"/>
    <row r="54" ht="30.75" customHeight="1" x14ac:dyDescent="0.15"/>
    <row r="55" ht="30.75" customHeight="1" x14ac:dyDescent="0.15"/>
    <row r="56" ht="30.75" customHeight="1" x14ac:dyDescent="0.15"/>
    <row r="57" ht="30.75" customHeight="1" x14ac:dyDescent="0.15"/>
    <row r="58" ht="30.75" customHeight="1" x14ac:dyDescent="0.15"/>
    <row r="59" ht="30.75" customHeight="1" x14ac:dyDescent="0.15"/>
    <row r="60" ht="30.75" customHeight="1" x14ac:dyDescent="0.15"/>
    <row r="61" ht="30.75" customHeight="1" x14ac:dyDescent="0.15"/>
    <row r="62" ht="30.75" customHeight="1" x14ac:dyDescent="0.15"/>
    <row r="63" ht="30.75" customHeight="1" x14ac:dyDescent="0.15"/>
    <row r="64" ht="30.75" customHeight="1" x14ac:dyDescent="0.15"/>
    <row r="65" ht="30.75" customHeight="1" x14ac:dyDescent="0.15"/>
    <row r="66" ht="30.75" customHeight="1" x14ac:dyDescent="0.15"/>
    <row r="67" ht="30.75" customHeight="1" x14ac:dyDescent="0.15"/>
    <row r="68" ht="30.75" customHeight="1" x14ac:dyDescent="0.15"/>
    <row r="69" ht="30.75" customHeight="1" x14ac:dyDescent="0.15"/>
    <row r="70" ht="30.75" customHeight="1" x14ac:dyDescent="0.15"/>
    <row r="71" ht="30.75" customHeight="1" x14ac:dyDescent="0.15"/>
  </sheetData>
  <autoFilter ref="A2:XET23"/>
  <mergeCells count="3">
    <mergeCell ref="A1:G1"/>
    <mergeCell ref="A22:E22"/>
    <mergeCell ref="A23:G23"/>
  </mergeCells>
  <phoneticPr fontId="4" type="noConversion"/>
  <pageMargins left="0.51180555555555596" right="0.43263888888888902" top="0.70833333333333304" bottom="0.59027777777777801" header="0.5" footer="0.5"/>
  <pageSetup paperSize="9" scale="8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华小龙</cp:lastModifiedBy>
  <dcterms:created xsi:type="dcterms:W3CDTF">2023-03-03T15:34:00Z</dcterms:created>
  <dcterms:modified xsi:type="dcterms:W3CDTF">2024-10-29T07:56:23Z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E950F8FF12309D50CED0F0660845C950_43</vt:lpwstr>
  </property>
  <property fmtid="{D5CDD505-2E9C-101B-9397-08002B2CF9AE}" pid="3" name="KSOProductBuildVer">
    <vt:lpwstr>2052-12.8.2.1112</vt:lpwstr>
  </property>
</Properties>
</file>