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最终表" sheetId="8" r:id="rId1"/>
  </sheets>
  <definedNames>
    <definedName name="_xlnm._FilterDatabase" localSheetId="0" hidden="1">最终表!$A$1:$O$47</definedName>
    <definedName name="_xlnm.Print_Titles" localSheetId="0">最终表!$2:$4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<sst xmlns="http://schemas.openxmlformats.org/spreadsheetml/2006/main" count="258" uniqueCount="86">
  <si>
    <t>附件：1</t>
  </si>
  <si>
    <t>2024年第三批高校毕业生社会保险补贴享受人员名单汇总表</t>
  </si>
  <si>
    <t>序号</t>
  </si>
  <si>
    <t>姓名</t>
  </si>
  <si>
    <t>补贴月份</t>
  </si>
  <si>
    <t>缴费   时间
（月）</t>
  </si>
  <si>
    <t xml:space="preserve">
社保缴费基数（元）</t>
  </si>
  <si>
    <t>单位缴费养老保险金额
（16%）</t>
  </si>
  <si>
    <t>单位缴费失业保险金额（0.7%）</t>
  </si>
  <si>
    <t>单位缴费医疗保险金额（9%）</t>
  </si>
  <si>
    <t>单位缴费大病保险金额
（每17.04元）</t>
  </si>
  <si>
    <t>合计单位
缴费
（元）</t>
  </si>
  <si>
    <t>目前参保单位名称</t>
  </si>
  <si>
    <t>参保单位是否小微企业</t>
  </si>
  <si>
    <t>拨付企业名称</t>
  </si>
  <si>
    <t>拨付金额
（元）</t>
  </si>
  <si>
    <t>已拨付情况</t>
  </si>
  <si>
    <t>曹国斌</t>
  </si>
  <si>
    <t>兰州新区供排水有限公司</t>
  </si>
  <si>
    <t>是</t>
  </si>
  <si>
    <t>已拨付11个月补贴</t>
  </si>
  <si>
    <t>杨振兴</t>
  </si>
  <si>
    <t>牛誉侦</t>
  </si>
  <si>
    <t>2024.7-9</t>
  </si>
  <si>
    <t>已拨付3个月补贴</t>
  </si>
  <si>
    <t>焦珍</t>
  </si>
  <si>
    <t>首次申请</t>
  </si>
  <si>
    <t>高新盛</t>
  </si>
  <si>
    <t>2024.7-8</t>
  </si>
  <si>
    <t>兰州新华互联网中等职业学校有限公司</t>
  </si>
  <si>
    <t>已拨付10个月补贴</t>
  </si>
  <si>
    <t>杨新盛</t>
  </si>
  <si>
    <t>付燕</t>
  </si>
  <si>
    <t>魏玉霞</t>
  </si>
  <si>
    <t>李多</t>
  </si>
  <si>
    <t>已拨付6个月补贴</t>
  </si>
  <si>
    <t>张金凤</t>
  </si>
  <si>
    <t>廖晓甜</t>
  </si>
  <si>
    <t>甘肃万通未来汽车技工学校有限公司</t>
  </si>
  <si>
    <t>杨昌龙</t>
  </si>
  <si>
    <t>张转兄</t>
  </si>
  <si>
    <t>甘肃万通汽车职业培训学校</t>
  </si>
  <si>
    <t>甘肃万通汽车职业培训学校有限公司</t>
  </si>
  <si>
    <t>牛博</t>
  </si>
  <si>
    <t>兰州新区双良热力有限公司</t>
  </si>
  <si>
    <t>马青山</t>
  </si>
  <si>
    <t>鲁浩强</t>
  </si>
  <si>
    <t>田永龙</t>
  </si>
  <si>
    <t>陶祥贞</t>
  </si>
  <si>
    <t>兰州新区配售电有限公司</t>
  </si>
  <si>
    <t>潘学龙</t>
  </si>
  <si>
    <t>兰州新区殡葬服务有限公司</t>
  </si>
  <si>
    <t>杏林峰</t>
  </si>
  <si>
    <t>已拨付2个月补贴</t>
  </si>
  <si>
    <t>宋昭君</t>
  </si>
  <si>
    <t>蒲  莹</t>
  </si>
  <si>
    <t>兰州新区市政建材限公司</t>
  </si>
  <si>
    <t>段金翠</t>
  </si>
  <si>
    <t>兰州新区水务建设咨询有限公司</t>
  </si>
  <si>
    <t>崔鹏娟</t>
  </si>
  <si>
    <t>苏婷</t>
  </si>
  <si>
    <t>申联生物医药（上海）股份有限公司兰州分公司</t>
  </si>
  <si>
    <t>韩文斌</t>
  </si>
  <si>
    <t>蒙建强</t>
  </si>
  <si>
    <t>丁利仁</t>
  </si>
  <si>
    <t>吴正渊</t>
  </si>
  <si>
    <t>付运运</t>
  </si>
  <si>
    <t>陈星</t>
  </si>
  <si>
    <t>娄源博</t>
  </si>
  <si>
    <t>席福财</t>
  </si>
  <si>
    <t>牛雁鹏</t>
  </si>
  <si>
    <t>王雅茜</t>
  </si>
  <si>
    <t>兰州新区禹洁生态环保有限公司</t>
  </si>
  <si>
    <t>高静</t>
  </si>
  <si>
    <t>魏靖</t>
  </si>
  <si>
    <t>兰州新区水库建设运营有限公司</t>
  </si>
  <si>
    <t>文雪成</t>
  </si>
  <si>
    <t>董淑香</t>
  </si>
  <si>
    <t>甘肃省民航航空食品有限公司</t>
  </si>
  <si>
    <t>杨博元</t>
  </si>
  <si>
    <t>刘宗鑫</t>
  </si>
  <si>
    <t>已拨付5个月补贴</t>
  </si>
  <si>
    <t>王碧鹏</t>
  </si>
  <si>
    <t>2024.4-9</t>
  </si>
  <si>
    <t>甘肃博燃体育文化有限公司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</si>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</sst>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33">
    <font>
      <sz val="11"/>
      <name val="宋体"/>
      <charset val="134"/>
    </font>
    <font>
      <sz val="14"/>
      <name val="宋体"/>
      <charset val="134"/>
    </font>
    <font>
      <sz val="11"/>
      <color rgb="FF333333"/>
      <name val="仿宋_GB2312"/>
      <charset val="134"/>
    </font>
    <font>
      <b/>
      <sz val="22"/>
      <name val="Microsoft YaHei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333333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/>
    <xf numFmtId="0" fontId="32" fillId="0" borderId="0"/>
    <xf numFmtId="0" fontId="11" fillId="0" borderId="0">
      <alignment vertical="center"/>
    </xf>
  </cellStyleXfs>
  <cellXfs count="3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Border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  <cellStyle name="常规 2 2" xfId="51"/>
    <cellStyle name="常规 10" xf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"/>
  <sheetViews>
    <sheetView tabSelected="1" zoomScale="80" zoomScaleNormal="80" workbookViewId="0">
      <selection activeCell="Q5" sqref="Q5"/>
    </sheetView>
  </sheetViews>
  <sheetFormatPr defaultColWidth="9" defaultRowHeight="14"/>
  <cols>
    <col min="1" max="1" width="7.96363636363636" customWidth="1"/>
    <col min="2" max="2" width="11.8727272727273" customWidth="1"/>
    <col min="3" max="3" width="12.7545454545455" customWidth="1"/>
    <col min="4" max="4" width="7" customWidth="1"/>
    <col min="5" max="10" width="10.6272727272727" customWidth="1"/>
    <col min="11" max="11" width="15.4636363636364" customWidth="1"/>
    <col min="12" max="12" width="8.62727272727273" customWidth="1"/>
    <col min="13" max="13" width="14.9909090909091" style="4" customWidth="1"/>
    <col min="14" max="14" width="13.2545454545455" customWidth="1"/>
    <col min="15" max="15" width="12.4909090909091" style="4" customWidth="1"/>
  </cols>
  <sheetData>
    <row r="1" s="1" customFormat="1" ht="26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29"/>
      <c r="N1" s="5"/>
      <c r="O1" s="29"/>
    </row>
    <row r="2" s="1" customFormat="1" ht="51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46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1" customFormat="1" ht="31" customHeight="1" spans="1:15">
      <c r="A4" s="7"/>
      <c r="B4" s="7"/>
      <c r="C4" s="7"/>
      <c r="D4" s="7"/>
      <c r="E4" s="8"/>
      <c r="F4" s="8"/>
      <c r="G4" s="8"/>
      <c r="H4" s="8"/>
      <c r="I4" s="8"/>
      <c r="J4" s="8"/>
      <c r="K4" s="7"/>
      <c r="L4" s="7"/>
      <c r="M4" s="7"/>
      <c r="N4" s="7"/>
      <c r="O4" s="7"/>
    </row>
    <row r="5" s="1" customFormat="1" ht="65" customHeight="1" spans="1:15">
      <c r="A5" s="9">
        <v>1</v>
      </c>
      <c r="B5" s="10" t="s">
        <v>17</v>
      </c>
      <c r="C5" s="11">
        <v>2024.7</v>
      </c>
      <c r="D5" s="12">
        <v>1</v>
      </c>
      <c r="E5" s="13">
        <v>4520</v>
      </c>
      <c r="F5" s="14">
        <f>ROUND(E5*0.16,2)</f>
        <v>723.2</v>
      </c>
      <c r="G5" s="14">
        <f>ROUND(E5*0.007,2)</f>
        <v>31.64</v>
      </c>
      <c r="H5" s="14">
        <f>ROUND(E5*0.09,2)</f>
        <v>406.8</v>
      </c>
      <c r="I5" s="14">
        <v>17.04</v>
      </c>
      <c r="J5" s="14">
        <f>(F5+G5+H5+I5)*D5</f>
        <v>1178.68</v>
      </c>
      <c r="K5" s="10" t="s">
        <v>18</v>
      </c>
      <c r="L5" s="10" t="s">
        <v>19</v>
      </c>
      <c r="M5" s="10" t="s">
        <v>18</v>
      </c>
      <c r="N5" s="14">
        <v>1178.68</v>
      </c>
      <c r="O5" s="10" t="s">
        <v>20</v>
      </c>
    </row>
    <row r="6" s="1" customFormat="1" ht="65" customHeight="1" spans="1:15">
      <c r="A6" s="9">
        <v>2</v>
      </c>
      <c r="B6" s="10" t="s">
        <v>21</v>
      </c>
      <c r="C6" s="11">
        <v>2024.7</v>
      </c>
      <c r="D6" s="12">
        <v>1</v>
      </c>
      <c r="E6" s="13">
        <v>4520</v>
      </c>
      <c r="F6" s="14">
        <f t="shared" ref="F6:F46" si="0">ROUND(E6*0.16,2)</f>
        <v>723.2</v>
      </c>
      <c r="G6" s="14">
        <f t="shared" ref="G6:G47" si="1">ROUND(E6*0.007,2)</f>
        <v>31.64</v>
      </c>
      <c r="H6" s="14">
        <f t="shared" ref="H6:H48" si="2">ROUND(E6*0.09,2)</f>
        <v>406.8</v>
      </c>
      <c r="I6" s="14">
        <v>17.04</v>
      </c>
      <c r="J6" s="14">
        <f t="shared" ref="J6:J47" si="3">(F6+G6+H6+I6)*D6</f>
        <v>1178.68</v>
      </c>
      <c r="K6" s="10" t="s">
        <v>18</v>
      </c>
      <c r="L6" s="12" t="s">
        <v>19</v>
      </c>
      <c r="M6" s="10" t="s">
        <v>18</v>
      </c>
      <c r="N6" s="14">
        <v>1178.68</v>
      </c>
      <c r="O6" s="10" t="s">
        <v>20</v>
      </c>
    </row>
    <row r="7" s="1" customFormat="1" ht="65" customHeight="1" spans="1:15">
      <c r="A7" s="9">
        <v>3</v>
      </c>
      <c r="B7" s="15" t="s">
        <v>22</v>
      </c>
      <c r="C7" s="16" t="s">
        <v>23</v>
      </c>
      <c r="D7" s="12">
        <v>3</v>
      </c>
      <c r="E7" s="17">
        <v>4850</v>
      </c>
      <c r="F7" s="14">
        <f t="shared" si="0"/>
        <v>776</v>
      </c>
      <c r="G7" s="14">
        <f t="shared" si="1"/>
        <v>33.95</v>
      </c>
      <c r="H7" s="14">
        <f t="shared" si="2"/>
        <v>436.5</v>
      </c>
      <c r="I7" s="14">
        <v>17.04</v>
      </c>
      <c r="J7" s="14">
        <f t="shared" si="3"/>
        <v>3790.47</v>
      </c>
      <c r="K7" s="15" t="s">
        <v>18</v>
      </c>
      <c r="L7" s="15" t="s">
        <v>19</v>
      </c>
      <c r="M7" s="15" t="s">
        <v>18</v>
      </c>
      <c r="N7" s="17">
        <v>3790.47</v>
      </c>
      <c r="O7" s="10" t="s">
        <v>24</v>
      </c>
    </row>
    <row r="8" s="1" customFormat="1" ht="65" customHeight="1" spans="1:15">
      <c r="A8" s="9">
        <v>4</v>
      </c>
      <c r="B8" s="15" t="s">
        <v>25</v>
      </c>
      <c r="C8" s="16" t="s">
        <v>23</v>
      </c>
      <c r="D8" s="12">
        <v>3</v>
      </c>
      <c r="E8" s="17">
        <v>4850</v>
      </c>
      <c r="F8" s="14">
        <f t="shared" si="0"/>
        <v>776</v>
      </c>
      <c r="G8" s="14">
        <f t="shared" si="1"/>
        <v>33.95</v>
      </c>
      <c r="H8" s="14">
        <f t="shared" si="2"/>
        <v>436.5</v>
      </c>
      <c r="I8" s="14">
        <v>17.04</v>
      </c>
      <c r="J8" s="14">
        <f t="shared" si="3"/>
        <v>3790.47</v>
      </c>
      <c r="K8" s="15" t="s">
        <v>18</v>
      </c>
      <c r="L8" s="15" t="s">
        <v>19</v>
      </c>
      <c r="M8" s="15" t="s">
        <v>18</v>
      </c>
      <c r="N8" s="17">
        <v>3790.47</v>
      </c>
      <c r="O8" s="10" t="s">
        <v>26</v>
      </c>
    </row>
    <row r="9" s="1" customFormat="1" ht="65" customHeight="1" spans="1:15">
      <c r="A9" s="9">
        <v>5</v>
      </c>
      <c r="B9" s="12" t="s">
        <v>27</v>
      </c>
      <c r="C9" s="16" t="s">
        <v>28</v>
      </c>
      <c r="D9" s="12">
        <v>2</v>
      </c>
      <c r="E9" s="13">
        <v>4090</v>
      </c>
      <c r="F9" s="14">
        <f t="shared" si="0"/>
        <v>654.4</v>
      </c>
      <c r="G9" s="14">
        <f t="shared" si="1"/>
        <v>28.63</v>
      </c>
      <c r="H9" s="14">
        <f t="shared" si="2"/>
        <v>368.1</v>
      </c>
      <c r="I9" s="14">
        <v>17.04</v>
      </c>
      <c r="J9" s="14">
        <f t="shared" si="3"/>
        <v>2136.34</v>
      </c>
      <c r="K9" s="12" t="s">
        <v>29</v>
      </c>
      <c r="L9" s="10" t="s">
        <v>19</v>
      </c>
      <c r="M9" s="12" t="s">
        <v>29</v>
      </c>
      <c r="N9" s="14">
        <v>2136.34</v>
      </c>
      <c r="O9" s="10" t="s">
        <v>30</v>
      </c>
    </row>
    <row r="10" s="1" customFormat="1" ht="65" customHeight="1" spans="1:15">
      <c r="A10" s="9">
        <v>6</v>
      </c>
      <c r="B10" s="12" t="s">
        <v>31</v>
      </c>
      <c r="C10" s="16" t="s">
        <v>28</v>
      </c>
      <c r="D10" s="12">
        <v>2</v>
      </c>
      <c r="E10" s="13">
        <v>4090</v>
      </c>
      <c r="F10" s="14">
        <f t="shared" si="0"/>
        <v>654.4</v>
      </c>
      <c r="G10" s="14">
        <f t="shared" si="1"/>
        <v>28.63</v>
      </c>
      <c r="H10" s="14">
        <f t="shared" si="2"/>
        <v>368.1</v>
      </c>
      <c r="I10" s="14">
        <v>17.04</v>
      </c>
      <c r="J10" s="14">
        <f t="shared" si="3"/>
        <v>2136.34</v>
      </c>
      <c r="K10" s="12" t="s">
        <v>29</v>
      </c>
      <c r="L10" s="12" t="s">
        <v>19</v>
      </c>
      <c r="M10" s="12" t="s">
        <v>29</v>
      </c>
      <c r="N10" s="14">
        <v>2136.34</v>
      </c>
      <c r="O10" s="10" t="s">
        <v>30</v>
      </c>
    </row>
    <row r="11" s="1" customFormat="1" ht="65" customHeight="1" spans="1:15">
      <c r="A11" s="9">
        <v>7</v>
      </c>
      <c r="B11" s="12" t="s">
        <v>32</v>
      </c>
      <c r="C11" s="16" t="s">
        <v>28</v>
      </c>
      <c r="D11" s="12">
        <v>2</v>
      </c>
      <c r="E11" s="13">
        <v>4090</v>
      </c>
      <c r="F11" s="14">
        <f t="shared" si="0"/>
        <v>654.4</v>
      </c>
      <c r="G11" s="14">
        <f t="shared" si="1"/>
        <v>28.63</v>
      </c>
      <c r="H11" s="14">
        <f t="shared" si="2"/>
        <v>368.1</v>
      </c>
      <c r="I11" s="14">
        <v>17.04</v>
      </c>
      <c r="J11" s="14">
        <f t="shared" si="3"/>
        <v>2136.34</v>
      </c>
      <c r="K11" s="12" t="s">
        <v>29</v>
      </c>
      <c r="L11" s="10" t="s">
        <v>19</v>
      </c>
      <c r="M11" s="12" t="s">
        <v>29</v>
      </c>
      <c r="N11" s="14">
        <v>2136.34</v>
      </c>
      <c r="O11" s="10" t="s">
        <v>30</v>
      </c>
    </row>
    <row r="12" s="1" customFormat="1" ht="65" customHeight="1" spans="1:15">
      <c r="A12" s="9">
        <v>8</v>
      </c>
      <c r="B12" s="12" t="s">
        <v>33</v>
      </c>
      <c r="C12" s="16" t="s">
        <v>28</v>
      </c>
      <c r="D12" s="12">
        <v>2</v>
      </c>
      <c r="E12" s="13">
        <v>4090</v>
      </c>
      <c r="F12" s="14">
        <f t="shared" si="0"/>
        <v>654.4</v>
      </c>
      <c r="G12" s="14">
        <f t="shared" si="1"/>
        <v>28.63</v>
      </c>
      <c r="H12" s="14">
        <f t="shared" si="2"/>
        <v>368.1</v>
      </c>
      <c r="I12" s="14">
        <v>17.04</v>
      </c>
      <c r="J12" s="14">
        <f t="shared" si="3"/>
        <v>2136.34</v>
      </c>
      <c r="K12" s="12" t="s">
        <v>29</v>
      </c>
      <c r="L12" s="12" t="s">
        <v>19</v>
      </c>
      <c r="M12" s="12" t="s">
        <v>29</v>
      </c>
      <c r="N12" s="14">
        <v>2136.34</v>
      </c>
      <c r="O12" s="10" t="s">
        <v>30</v>
      </c>
    </row>
    <row r="13" s="1" customFormat="1" ht="65" customHeight="1" spans="1:15">
      <c r="A13" s="9">
        <v>9</v>
      </c>
      <c r="B13" s="18" t="s">
        <v>34</v>
      </c>
      <c r="C13" s="16" t="s">
        <v>23</v>
      </c>
      <c r="D13" s="12">
        <v>3</v>
      </c>
      <c r="E13" s="13">
        <v>4090</v>
      </c>
      <c r="F13" s="14">
        <f t="shared" si="0"/>
        <v>654.4</v>
      </c>
      <c r="G13" s="14">
        <f t="shared" si="1"/>
        <v>28.63</v>
      </c>
      <c r="H13" s="14">
        <f t="shared" si="2"/>
        <v>368.1</v>
      </c>
      <c r="I13" s="14">
        <v>17.04</v>
      </c>
      <c r="J13" s="14">
        <f t="shared" si="3"/>
        <v>3204.51</v>
      </c>
      <c r="K13" s="12" t="s">
        <v>29</v>
      </c>
      <c r="L13" s="12" t="s">
        <v>19</v>
      </c>
      <c r="M13" s="12" t="s">
        <v>29</v>
      </c>
      <c r="N13" s="14">
        <v>3204.51</v>
      </c>
      <c r="O13" s="10" t="s">
        <v>35</v>
      </c>
    </row>
    <row r="14" s="1" customFormat="1" ht="65" customHeight="1" spans="1:15">
      <c r="A14" s="9">
        <v>10</v>
      </c>
      <c r="B14" s="9" t="s">
        <v>36</v>
      </c>
      <c r="C14" s="9" t="s">
        <v>28</v>
      </c>
      <c r="D14" s="9">
        <v>2</v>
      </c>
      <c r="E14" s="14">
        <v>4090</v>
      </c>
      <c r="F14" s="14">
        <f t="shared" si="0"/>
        <v>654.4</v>
      </c>
      <c r="G14" s="14">
        <f t="shared" si="1"/>
        <v>28.63</v>
      </c>
      <c r="H14" s="14">
        <f t="shared" si="2"/>
        <v>368.1</v>
      </c>
      <c r="I14" s="14">
        <v>17.04</v>
      </c>
      <c r="J14" s="14">
        <f t="shared" si="3"/>
        <v>2136.34</v>
      </c>
      <c r="K14" s="9" t="s">
        <v>29</v>
      </c>
      <c r="L14" s="9" t="s">
        <v>19</v>
      </c>
      <c r="M14" s="30" t="s">
        <v>29</v>
      </c>
      <c r="N14" s="9">
        <v>2136.34</v>
      </c>
      <c r="O14" s="9" t="s">
        <v>26</v>
      </c>
    </row>
    <row r="15" s="1" customFormat="1" ht="65" customHeight="1" spans="1:15">
      <c r="A15" s="9">
        <v>11</v>
      </c>
      <c r="B15" s="19" t="s">
        <v>37</v>
      </c>
      <c r="C15" s="9">
        <v>2024.7</v>
      </c>
      <c r="D15" s="12">
        <v>1</v>
      </c>
      <c r="E15" s="13">
        <v>4090</v>
      </c>
      <c r="F15" s="14">
        <f t="shared" si="0"/>
        <v>654.4</v>
      </c>
      <c r="G15" s="14">
        <f t="shared" si="1"/>
        <v>28.63</v>
      </c>
      <c r="H15" s="14">
        <f t="shared" si="2"/>
        <v>368.1</v>
      </c>
      <c r="I15" s="14">
        <v>17.04</v>
      </c>
      <c r="J15" s="14">
        <f t="shared" si="3"/>
        <v>1068.17</v>
      </c>
      <c r="K15" s="10" t="s">
        <v>38</v>
      </c>
      <c r="L15" s="10" t="s">
        <v>19</v>
      </c>
      <c r="M15" s="10" t="s">
        <v>38</v>
      </c>
      <c r="N15" s="14">
        <v>1068.17</v>
      </c>
      <c r="O15" s="10" t="s">
        <v>20</v>
      </c>
    </row>
    <row r="16" s="1" customFormat="1" ht="65" customHeight="1" spans="1:15">
      <c r="A16" s="9">
        <v>12</v>
      </c>
      <c r="B16" s="19" t="s">
        <v>39</v>
      </c>
      <c r="C16" s="16" t="s">
        <v>28</v>
      </c>
      <c r="D16" s="12">
        <v>2</v>
      </c>
      <c r="E16" s="13">
        <v>4090</v>
      </c>
      <c r="F16" s="14">
        <f t="shared" si="0"/>
        <v>654.4</v>
      </c>
      <c r="G16" s="14">
        <f t="shared" si="1"/>
        <v>28.63</v>
      </c>
      <c r="H16" s="14">
        <f t="shared" si="2"/>
        <v>368.1</v>
      </c>
      <c r="I16" s="14">
        <v>17.04</v>
      </c>
      <c r="J16" s="14">
        <f t="shared" si="3"/>
        <v>2136.34</v>
      </c>
      <c r="K16" s="10" t="s">
        <v>38</v>
      </c>
      <c r="L16" s="12" t="s">
        <v>19</v>
      </c>
      <c r="M16" s="10" t="s">
        <v>38</v>
      </c>
      <c r="N16" s="14">
        <v>2136.34</v>
      </c>
      <c r="O16" s="10" t="s">
        <v>30</v>
      </c>
    </row>
    <row r="17" s="1" customFormat="1" ht="65" customHeight="1" spans="1:15">
      <c r="A17" s="9">
        <v>13</v>
      </c>
      <c r="B17" s="19" t="s">
        <v>40</v>
      </c>
      <c r="C17" s="9">
        <v>2024.9</v>
      </c>
      <c r="D17" s="12">
        <v>1</v>
      </c>
      <c r="E17" s="13">
        <v>4090</v>
      </c>
      <c r="F17" s="14">
        <f t="shared" si="0"/>
        <v>654.4</v>
      </c>
      <c r="G17" s="14">
        <f t="shared" si="1"/>
        <v>28.63</v>
      </c>
      <c r="H17" s="14">
        <f t="shared" si="2"/>
        <v>368.1</v>
      </c>
      <c r="I17" s="14">
        <v>17.04</v>
      </c>
      <c r="J17" s="14">
        <f t="shared" si="3"/>
        <v>1068.17</v>
      </c>
      <c r="K17" s="10" t="s">
        <v>41</v>
      </c>
      <c r="L17" s="10" t="s">
        <v>19</v>
      </c>
      <c r="M17" s="10" t="s">
        <v>42</v>
      </c>
      <c r="N17" s="14">
        <v>1068.17</v>
      </c>
      <c r="O17" s="10" t="s">
        <v>26</v>
      </c>
    </row>
    <row r="18" s="1" customFormat="1" ht="65" customHeight="1" spans="1:15">
      <c r="A18" s="9">
        <v>14</v>
      </c>
      <c r="B18" s="20" t="s">
        <v>43</v>
      </c>
      <c r="C18" s="16" t="s">
        <v>23</v>
      </c>
      <c r="D18" s="12">
        <v>3</v>
      </c>
      <c r="E18" s="13">
        <v>4100.06</v>
      </c>
      <c r="F18" s="14">
        <f t="shared" si="0"/>
        <v>656.01</v>
      </c>
      <c r="G18" s="14">
        <f t="shared" si="1"/>
        <v>28.7</v>
      </c>
      <c r="H18" s="14">
        <f t="shared" si="2"/>
        <v>369.01</v>
      </c>
      <c r="I18" s="14">
        <v>17.04</v>
      </c>
      <c r="J18" s="14">
        <f t="shared" si="3"/>
        <v>3212.28</v>
      </c>
      <c r="K18" s="10" t="s">
        <v>44</v>
      </c>
      <c r="L18" s="12" t="s">
        <v>19</v>
      </c>
      <c r="M18" s="10" t="s">
        <v>44</v>
      </c>
      <c r="N18" s="13">
        <v>3212.28</v>
      </c>
      <c r="O18" s="10" t="s">
        <v>35</v>
      </c>
    </row>
    <row r="19" s="1" customFormat="1" ht="65" customHeight="1" spans="1:15">
      <c r="A19" s="9">
        <v>15</v>
      </c>
      <c r="B19" s="20" t="s">
        <v>45</v>
      </c>
      <c r="C19" s="16" t="s">
        <v>23</v>
      </c>
      <c r="D19" s="12">
        <v>3</v>
      </c>
      <c r="E19" s="13">
        <v>4213.38</v>
      </c>
      <c r="F19" s="14">
        <f t="shared" si="0"/>
        <v>674.14</v>
      </c>
      <c r="G19" s="14">
        <f t="shared" si="1"/>
        <v>29.49</v>
      </c>
      <c r="H19" s="14">
        <f t="shared" si="2"/>
        <v>379.2</v>
      </c>
      <c r="I19" s="14">
        <v>17.04</v>
      </c>
      <c r="J19" s="14">
        <f t="shared" si="3"/>
        <v>3299.61</v>
      </c>
      <c r="K19" s="10" t="s">
        <v>44</v>
      </c>
      <c r="L19" s="10" t="s">
        <v>19</v>
      </c>
      <c r="M19" s="10" t="s">
        <v>44</v>
      </c>
      <c r="N19" s="13">
        <v>3299.61</v>
      </c>
      <c r="O19" s="10" t="s">
        <v>35</v>
      </c>
    </row>
    <row r="20" s="1" customFormat="1" ht="65" customHeight="1" spans="1:15">
      <c r="A20" s="9">
        <v>16</v>
      </c>
      <c r="B20" s="20" t="s">
        <v>46</v>
      </c>
      <c r="C20" s="16" t="s">
        <v>23</v>
      </c>
      <c r="D20" s="12">
        <v>3</v>
      </c>
      <c r="E20" s="13">
        <v>4090</v>
      </c>
      <c r="F20" s="14">
        <f t="shared" si="0"/>
        <v>654.4</v>
      </c>
      <c r="G20" s="14">
        <f t="shared" si="1"/>
        <v>28.63</v>
      </c>
      <c r="H20" s="14">
        <f t="shared" si="2"/>
        <v>368.1</v>
      </c>
      <c r="I20" s="14">
        <v>17.04</v>
      </c>
      <c r="J20" s="14">
        <f t="shared" si="3"/>
        <v>3204.51</v>
      </c>
      <c r="K20" s="10" t="s">
        <v>44</v>
      </c>
      <c r="L20" s="12" t="s">
        <v>19</v>
      </c>
      <c r="M20" s="10" t="s">
        <v>44</v>
      </c>
      <c r="N20" s="13">
        <v>3204.51</v>
      </c>
      <c r="O20" s="10" t="s">
        <v>35</v>
      </c>
    </row>
    <row r="21" s="1" customFormat="1" ht="65" customHeight="1" spans="1:15">
      <c r="A21" s="9">
        <v>17</v>
      </c>
      <c r="B21" s="20" t="s">
        <v>47</v>
      </c>
      <c r="C21" s="16" t="s">
        <v>23</v>
      </c>
      <c r="D21" s="12">
        <v>3</v>
      </c>
      <c r="E21" s="13">
        <v>4354.31</v>
      </c>
      <c r="F21" s="14">
        <f t="shared" si="0"/>
        <v>696.69</v>
      </c>
      <c r="G21" s="14">
        <f t="shared" si="1"/>
        <v>30.48</v>
      </c>
      <c r="H21" s="14">
        <f t="shared" si="2"/>
        <v>391.89</v>
      </c>
      <c r="I21" s="14">
        <v>17.04</v>
      </c>
      <c r="J21" s="14">
        <f t="shared" si="3"/>
        <v>3408.3</v>
      </c>
      <c r="K21" s="10" t="s">
        <v>44</v>
      </c>
      <c r="L21" s="10" t="s">
        <v>19</v>
      </c>
      <c r="M21" s="10" t="s">
        <v>44</v>
      </c>
      <c r="N21" s="13">
        <v>3408.3</v>
      </c>
      <c r="O21" s="10" t="s">
        <v>35</v>
      </c>
    </row>
    <row r="22" s="1" customFormat="1" ht="65" customHeight="1" spans="1:15">
      <c r="A22" s="9">
        <v>18</v>
      </c>
      <c r="B22" s="21" t="s">
        <v>48</v>
      </c>
      <c r="C22" s="16" t="s">
        <v>28</v>
      </c>
      <c r="D22" s="12">
        <v>2</v>
      </c>
      <c r="E22" s="13">
        <v>4090</v>
      </c>
      <c r="F22" s="14">
        <f t="shared" si="0"/>
        <v>654.4</v>
      </c>
      <c r="G22" s="14">
        <f t="shared" si="1"/>
        <v>28.63</v>
      </c>
      <c r="H22" s="14">
        <f t="shared" si="2"/>
        <v>368.1</v>
      </c>
      <c r="I22" s="14">
        <v>17.04</v>
      </c>
      <c r="J22" s="14">
        <f t="shared" si="3"/>
        <v>2136.34</v>
      </c>
      <c r="K22" s="9" t="s">
        <v>49</v>
      </c>
      <c r="L22" s="12" t="s">
        <v>19</v>
      </c>
      <c r="M22" s="9" t="s">
        <v>49</v>
      </c>
      <c r="N22" s="14">
        <v>2136.34</v>
      </c>
      <c r="O22" s="10" t="s">
        <v>30</v>
      </c>
    </row>
    <row r="23" s="1" customFormat="1" ht="65" customHeight="1" spans="1:15">
      <c r="A23" s="9">
        <v>19</v>
      </c>
      <c r="B23" s="12" t="s">
        <v>50</v>
      </c>
      <c r="C23" s="16" t="s">
        <v>28</v>
      </c>
      <c r="D23" s="12">
        <v>2</v>
      </c>
      <c r="E23" s="13">
        <v>4090</v>
      </c>
      <c r="F23" s="14">
        <f t="shared" si="0"/>
        <v>654.4</v>
      </c>
      <c r="G23" s="14">
        <f t="shared" si="1"/>
        <v>28.63</v>
      </c>
      <c r="H23" s="14">
        <f t="shared" si="2"/>
        <v>368.1</v>
      </c>
      <c r="I23" s="14">
        <v>17.04</v>
      </c>
      <c r="J23" s="14">
        <f t="shared" si="3"/>
        <v>2136.34</v>
      </c>
      <c r="K23" s="12" t="s">
        <v>51</v>
      </c>
      <c r="L23" s="10" t="s">
        <v>19</v>
      </c>
      <c r="M23" s="12" t="s">
        <v>51</v>
      </c>
      <c r="N23" s="14">
        <v>2136.34</v>
      </c>
      <c r="O23" s="10" t="s">
        <v>30</v>
      </c>
    </row>
    <row r="24" s="1" customFormat="1" ht="65" customHeight="1" spans="1:15">
      <c r="A24" s="9">
        <v>20</v>
      </c>
      <c r="B24" s="22" t="s">
        <v>52</v>
      </c>
      <c r="C24" s="16" t="s">
        <v>23</v>
      </c>
      <c r="D24" s="12">
        <v>3</v>
      </c>
      <c r="E24" s="13">
        <v>4090</v>
      </c>
      <c r="F24" s="14">
        <f t="shared" si="0"/>
        <v>654.4</v>
      </c>
      <c r="G24" s="14">
        <f t="shared" si="1"/>
        <v>28.63</v>
      </c>
      <c r="H24" s="14">
        <f t="shared" si="2"/>
        <v>368.1</v>
      </c>
      <c r="I24" s="14">
        <v>17.04</v>
      </c>
      <c r="J24" s="14">
        <f t="shared" si="3"/>
        <v>3204.51</v>
      </c>
      <c r="K24" s="22" t="s">
        <v>51</v>
      </c>
      <c r="L24" s="12" t="s">
        <v>19</v>
      </c>
      <c r="M24" s="22" t="s">
        <v>51</v>
      </c>
      <c r="N24" s="22">
        <v>3204.51</v>
      </c>
      <c r="O24" s="10" t="s">
        <v>53</v>
      </c>
    </row>
    <row r="25" s="1" customFormat="1" ht="65" customHeight="1" spans="1:15">
      <c r="A25" s="9">
        <v>21</v>
      </c>
      <c r="B25" s="22" t="s">
        <v>54</v>
      </c>
      <c r="C25" s="16" t="s">
        <v>23</v>
      </c>
      <c r="D25" s="12">
        <v>3</v>
      </c>
      <c r="E25" s="13">
        <v>4090</v>
      </c>
      <c r="F25" s="14">
        <f t="shared" si="0"/>
        <v>654.4</v>
      </c>
      <c r="G25" s="14">
        <f t="shared" si="1"/>
        <v>28.63</v>
      </c>
      <c r="H25" s="14">
        <f t="shared" si="2"/>
        <v>368.1</v>
      </c>
      <c r="I25" s="14">
        <v>17.04</v>
      </c>
      <c r="J25" s="14">
        <f t="shared" si="3"/>
        <v>3204.51</v>
      </c>
      <c r="K25" s="22" t="s">
        <v>51</v>
      </c>
      <c r="L25" s="12" t="s">
        <v>19</v>
      </c>
      <c r="M25" s="22" t="s">
        <v>51</v>
      </c>
      <c r="N25" s="22">
        <v>3204.51</v>
      </c>
      <c r="O25" s="10" t="s">
        <v>26</v>
      </c>
    </row>
    <row r="26" s="1" customFormat="1" ht="65" customHeight="1" spans="1:15">
      <c r="A26" s="9">
        <v>22</v>
      </c>
      <c r="B26" s="21" t="s">
        <v>55</v>
      </c>
      <c r="C26" s="16" t="s">
        <v>28</v>
      </c>
      <c r="D26" s="12">
        <v>2</v>
      </c>
      <c r="E26" s="13">
        <v>4090</v>
      </c>
      <c r="F26" s="14">
        <f t="shared" si="0"/>
        <v>654.4</v>
      </c>
      <c r="G26" s="14">
        <f t="shared" si="1"/>
        <v>28.63</v>
      </c>
      <c r="H26" s="14">
        <f t="shared" si="2"/>
        <v>368.1</v>
      </c>
      <c r="I26" s="14">
        <v>17.04</v>
      </c>
      <c r="J26" s="14">
        <f t="shared" si="3"/>
        <v>2136.34</v>
      </c>
      <c r="K26" s="12" t="s">
        <v>56</v>
      </c>
      <c r="L26" s="10" t="s">
        <v>19</v>
      </c>
      <c r="M26" s="9" t="s">
        <v>56</v>
      </c>
      <c r="N26" s="14">
        <v>2136.34</v>
      </c>
      <c r="O26" s="10" t="s">
        <v>30</v>
      </c>
    </row>
    <row r="27" s="1" customFormat="1" ht="65" customHeight="1" spans="1:15">
      <c r="A27" s="9">
        <v>23</v>
      </c>
      <c r="B27" s="23" t="s">
        <v>57</v>
      </c>
      <c r="C27" s="11">
        <v>2024.7</v>
      </c>
      <c r="D27" s="12">
        <v>1</v>
      </c>
      <c r="E27" s="13">
        <v>4850</v>
      </c>
      <c r="F27" s="14">
        <f t="shared" si="0"/>
        <v>776</v>
      </c>
      <c r="G27" s="14">
        <f t="shared" si="1"/>
        <v>33.95</v>
      </c>
      <c r="H27" s="14">
        <f t="shared" si="2"/>
        <v>436.5</v>
      </c>
      <c r="I27" s="14">
        <v>17.04</v>
      </c>
      <c r="J27" s="14">
        <f t="shared" si="3"/>
        <v>1263.49</v>
      </c>
      <c r="K27" s="10" t="s">
        <v>58</v>
      </c>
      <c r="L27" s="10" t="s">
        <v>19</v>
      </c>
      <c r="M27" s="10" t="s">
        <v>58</v>
      </c>
      <c r="N27" s="14">
        <v>1263.49</v>
      </c>
      <c r="O27" s="10" t="s">
        <v>20</v>
      </c>
    </row>
    <row r="28" s="1" customFormat="1" ht="65" customHeight="1" spans="1:15">
      <c r="A28" s="9">
        <v>24</v>
      </c>
      <c r="B28" s="23" t="s">
        <v>59</v>
      </c>
      <c r="C28" s="11">
        <v>2024.7</v>
      </c>
      <c r="D28" s="12">
        <v>1</v>
      </c>
      <c r="E28" s="13">
        <v>4850</v>
      </c>
      <c r="F28" s="14">
        <f t="shared" si="0"/>
        <v>776</v>
      </c>
      <c r="G28" s="14">
        <f t="shared" si="1"/>
        <v>33.95</v>
      </c>
      <c r="H28" s="14">
        <f t="shared" si="2"/>
        <v>436.5</v>
      </c>
      <c r="I28" s="14">
        <v>17.04</v>
      </c>
      <c r="J28" s="14">
        <f t="shared" si="3"/>
        <v>1263.49</v>
      </c>
      <c r="K28" s="10" t="s">
        <v>58</v>
      </c>
      <c r="L28" s="12" t="s">
        <v>19</v>
      </c>
      <c r="M28" s="10" t="s">
        <v>58</v>
      </c>
      <c r="N28" s="14">
        <v>1263.49</v>
      </c>
      <c r="O28" s="10" t="s">
        <v>20</v>
      </c>
    </row>
    <row r="29" s="1" customFormat="1" ht="65" customHeight="1" spans="1:15">
      <c r="A29" s="9">
        <v>25</v>
      </c>
      <c r="B29" s="9" t="s">
        <v>60</v>
      </c>
      <c r="C29" s="11">
        <v>2024.7</v>
      </c>
      <c r="D29" s="12">
        <v>1</v>
      </c>
      <c r="E29" s="13">
        <v>4090</v>
      </c>
      <c r="F29" s="14">
        <f t="shared" si="0"/>
        <v>654.4</v>
      </c>
      <c r="G29" s="14">
        <f t="shared" si="1"/>
        <v>28.63</v>
      </c>
      <c r="H29" s="14">
        <f t="shared" si="2"/>
        <v>368.1</v>
      </c>
      <c r="I29" s="14">
        <v>17.04</v>
      </c>
      <c r="J29" s="14">
        <f t="shared" si="3"/>
        <v>1068.17</v>
      </c>
      <c r="K29" s="9" t="s">
        <v>61</v>
      </c>
      <c r="L29" s="12" t="s">
        <v>19</v>
      </c>
      <c r="M29" s="9" t="s">
        <v>61</v>
      </c>
      <c r="N29" s="14">
        <v>1068.17</v>
      </c>
      <c r="O29" s="10" t="s">
        <v>20</v>
      </c>
    </row>
    <row r="30" s="1" customFormat="1" ht="65" customHeight="1" spans="1:15">
      <c r="A30" s="9">
        <v>26</v>
      </c>
      <c r="B30" s="9" t="s">
        <v>62</v>
      </c>
      <c r="C30" s="11">
        <v>2024.7</v>
      </c>
      <c r="D30" s="12">
        <v>1</v>
      </c>
      <c r="E30" s="13">
        <v>4090</v>
      </c>
      <c r="F30" s="14">
        <f t="shared" si="0"/>
        <v>654.4</v>
      </c>
      <c r="G30" s="14">
        <f t="shared" si="1"/>
        <v>28.63</v>
      </c>
      <c r="H30" s="14">
        <f t="shared" si="2"/>
        <v>368.1</v>
      </c>
      <c r="I30" s="14">
        <v>17.04</v>
      </c>
      <c r="J30" s="14">
        <f t="shared" si="3"/>
        <v>1068.17</v>
      </c>
      <c r="K30" s="9" t="s">
        <v>61</v>
      </c>
      <c r="L30" s="10" t="s">
        <v>19</v>
      </c>
      <c r="M30" s="9" t="s">
        <v>61</v>
      </c>
      <c r="N30" s="14">
        <v>1068.17</v>
      </c>
      <c r="O30" s="10" t="s">
        <v>20</v>
      </c>
    </row>
    <row r="31" s="1" customFormat="1" ht="65" customHeight="1" spans="1:15">
      <c r="A31" s="9">
        <v>27</v>
      </c>
      <c r="B31" s="9" t="s">
        <v>63</v>
      </c>
      <c r="C31" s="16" t="s">
        <v>28</v>
      </c>
      <c r="D31" s="12">
        <v>2</v>
      </c>
      <c r="E31" s="16">
        <v>4500</v>
      </c>
      <c r="F31" s="14">
        <f t="shared" si="0"/>
        <v>720</v>
      </c>
      <c r="G31" s="14">
        <f t="shared" si="1"/>
        <v>31.5</v>
      </c>
      <c r="H31" s="14">
        <f t="shared" si="2"/>
        <v>405</v>
      </c>
      <c r="I31" s="14">
        <v>17.04</v>
      </c>
      <c r="J31" s="14">
        <f t="shared" si="3"/>
        <v>2347.08</v>
      </c>
      <c r="K31" s="9" t="s">
        <v>61</v>
      </c>
      <c r="L31" s="12" t="s">
        <v>19</v>
      </c>
      <c r="M31" s="9" t="s">
        <v>61</v>
      </c>
      <c r="N31" s="14">
        <v>2347.08</v>
      </c>
      <c r="O31" s="10" t="s">
        <v>35</v>
      </c>
    </row>
    <row r="32" s="1" customFormat="1" ht="65" customHeight="1" spans="1:15">
      <c r="A32" s="9">
        <v>28</v>
      </c>
      <c r="B32" s="9" t="s">
        <v>64</v>
      </c>
      <c r="C32" s="16" t="s">
        <v>23</v>
      </c>
      <c r="D32" s="12">
        <v>3</v>
      </c>
      <c r="E32" s="13">
        <v>4090</v>
      </c>
      <c r="F32" s="14">
        <f t="shared" si="0"/>
        <v>654.4</v>
      </c>
      <c r="G32" s="14">
        <f t="shared" si="1"/>
        <v>28.63</v>
      </c>
      <c r="H32" s="14">
        <f t="shared" si="2"/>
        <v>368.1</v>
      </c>
      <c r="I32" s="14">
        <v>17.04</v>
      </c>
      <c r="J32" s="14">
        <f t="shared" si="3"/>
        <v>3204.51</v>
      </c>
      <c r="K32" s="9" t="s">
        <v>61</v>
      </c>
      <c r="L32" s="10" t="s">
        <v>19</v>
      </c>
      <c r="M32" s="9" t="s">
        <v>61</v>
      </c>
      <c r="N32" s="14">
        <v>3204.51</v>
      </c>
      <c r="O32" s="10" t="s">
        <v>35</v>
      </c>
    </row>
    <row r="33" s="1" customFormat="1" ht="65" customHeight="1" spans="1:15">
      <c r="A33" s="9">
        <v>29</v>
      </c>
      <c r="B33" s="9" t="s">
        <v>65</v>
      </c>
      <c r="C33" s="16" t="s">
        <v>23</v>
      </c>
      <c r="D33" s="12">
        <v>3</v>
      </c>
      <c r="E33" s="13">
        <v>4090</v>
      </c>
      <c r="F33" s="14">
        <f t="shared" si="0"/>
        <v>654.4</v>
      </c>
      <c r="G33" s="14">
        <f t="shared" si="1"/>
        <v>28.63</v>
      </c>
      <c r="H33" s="14">
        <f t="shared" si="2"/>
        <v>368.1</v>
      </c>
      <c r="I33" s="14">
        <v>17.04</v>
      </c>
      <c r="J33" s="14">
        <f t="shared" si="3"/>
        <v>3204.51</v>
      </c>
      <c r="K33" s="9" t="s">
        <v>61</v>
      </c>
      <c r="L33" s="12" t="s">
        <v>19</v>
      </c>
      <c r="M33" s="9" t="s">
        <v>61</v>
      </c>
      <c r="N33" s="14">
        <v>3204.51</v>
      </c>
      <c r="O33" s="10" t="s">
        <v>35</v>
      </c>
    </row>
    <row r="34" s="1" customFormat="1" ht="65" customHeight="1" spans="1:15">
      <c r="A34" s="9">
        <v>30</v>
      </c>
      <c r="B34" s="9" t="s">
        <v>66</v>
      </c>
      <c r="C34" s="16" t="s">
        <v>23</v>
      </c>
      <c r="D34" s="12">
        <v>3</v>
      </c>
      <c r="E34" s="16">
        <v>4300</v>
      </c>
      <c r="F34" s="14">
        <f t="shared" si="0"/>
        <v>688</v>
      </c>
      <c r="G34" s="14">
        <f t="shared" si="1"/>
        <v>30.1</v>
      </c>
      <c r="H34" s="14">
        <f t="shared" si="2"/>
        <v>387</v>
      </c>
      <c r="I34" s="14">
        <v>17.04</v>
      </c>
      <c r="J34" s="14">
        <f t="shared" si="3"/>
        <v>3366.42</v>
      </c>
      <c r="K34" s="9" t="s">
        <v>61</v>
      </c>
      <c r="L34" s="10" t="s">
        <v>19</v>
      </c>
      <c r="M34" s="9" t="s">
        <v>61</v>
      </c>
      <c r="N34" s="14">
        <v>3366.42</v>
      </c>
      <c r="O34" s="10" t="s">
        <v>35</v>
      </c>
    </row>
    <row r="35" s="1" customFormat="1" ht="65" customHeight="1" spans="1:15">
      <c r="A35" s="9">
        <v>31</v>
      </c>
      <c r="B35" s="19" t="s">
        <v>67</v>
      </c>
      <c r="C35" s="11">
        <v>2024.9</v>
      </c>
      <c r="D35" s="12">
        <v>1</v>
      </c>
      <c r="E35" s="16">
        <v>4090</v>
      </c>
      <c r="F35" s="14">
        <f t="shared" si="0"/>
        <v>654.4</v>
      </c>
      <c r="G35" s="14">
        <f t="shared" si="1"/>
        <v>28.63</v>
      </c>
      <c r="H35" s="14">
        <f t="shared" si="2"/>
        <v>368.1</v>
      </c>
      <c r="I35" s="14">
        <v>17.04</v>
      </c>
      <c r="J35" s="14">
        <f t="shared" si="3"/>
        <v>1068.17</v>
      </c>
      <c r="K35" s="9" t="s">
        <v>61</v>
      </c>
      <c r="L35" s="10" t="s">
        <v>19</v>
      </c>
      <c r="M35" s="9" t="s">
        <v>61</v>
      </c>
      <c r="N35" s="14">
        <v>1068.17</v>
      </c>
      <c r="O35" s="10" t="s">
        <v>26</v>
      </c>
    </row>
    <row r="36" s="1" customFormat="1" ht="65" customHeight="1" spans="1:15">
      <c r="A36" s="9">
        <v>32</v>
      </c>
      <c r="B36" s="9" t="s">
        <v>68</v>
      </c>
      <c r="C36" s="11">
        <v>2024.9</v>
      </c>
      <c r="D36" s="12">
        <v>1</v>
      </c>
      <c r="E36" s="16">
        <v>6300</v>
      </c>
      <c r="F36" s="14">
        <f t="shared" si="0"/>
        <v>1008</v>
      </c>
      <c r="G36" s="14">
        <f t="shared" si="1"/>
        <v>44.1</v>
      </c>
      <c r="H36" s="14">
        <f t="shared" si="2"/>
        <v>567</v>
      </c>
      <c r="I36" s="14">
        <v>17.04</v>
      </c>
      <c r="J36" s="14">
        <f t="shared" si="3"/>
        <v>1636.14</v>
      </c>
      <c r="K36" s="9" t="s">
        <v>61</v>
      </c>
      <c r="L36" s="10" t="s">
        <v>19</v>
      </c>
      <c r="M36" s="9" t="s">
        <v>61</v>
      </c>
      <c r="N36" s="14">
        <v>1636.14</v>
      </c>
      <c r="O36" s="10" t="s">
        <v>26</v>
      </c>
    </row>
    <row r="37" s="1" customFormat="1" ht="65" customHeight="1" spans="1:15">
      <c r="A37" s="9">
        <v>33</v>
      </c>
      <c r="B37" s="19" t="s">
        <v>69</v>
      </c>
      <c r="C37" s="11">
        <v>2024.9</v>
      </c>
      <c r="D37" s="12">
        <v>1</v>
      </c>
      <c r="E37" s="16">
        <v>4090</v>
      </c>
      <c r="F37" s="14">
        <f t="shared" si="0"/>
        <v>654.4</v>
      </c>
      <c r="G37" s="14">
        <f t="shared" si="1"/>
        <v>28.63</v>
      </c>
      <c r="H37" s="14">
        <f t="shared" si="2"/>
        <v>368.1</v>
      </c>
      <c r="I37" s="14">
        <v>17.04</v>
      </c>
      <c r="J37" s="14">
        <f t="shared" si="3"/>
        <v>1068.17</v>
      </c>
      <c r="K37" s="9" t="s">
        <v>61</v>
      </c>
      <c r="L37" s="10" t="s">
        <v>19</v>
      </c>
      <c r="M37" s="9" t="s">
        <v>61</v>
      </c>
      <c r="N37" s="14">
        <v>1068.17</v>
      </c>
      <c r="O37" s="10" t="s">
        <v>26</v>
      </c>
    </row>
    <row r="38" s="1" customFormat="1" ht="65" customHeight="1" spans="1:15">
      <c r="A38" s="9">
        <v>34</v>
      </c>
      <c r="B38" s="19" t="s">
        <v>70</v>
      </c>
      <c r="C38" s="11">
        <v>2024.9</v>
      </c>
      <c r="D38" s="12">
        <v>1</v>
      </c>
      <c r="E38" s="16">
        <v>4500</v>
      </c>
      <c r="F38" s="14">
        <f t="shared" si="0"/>
        <v>720</v>
      </c>
      <c r="G38" s="14">
        <f t="shared" si="1"/>
        <v>31.5</v>
      </c>
      <c r="H38" s="14">
        <f t="shared" si="2"/>
        <v>405</v>
      </c>
      <c r="I38" s="14">
        <v>17.04</v>
      </c>
      <c r="J38" s="14">
        <f t="shared" si="3"/>
        <v>1173.54</v>
      </c>
      <c r="K38" s="9" t="s">
        <v>61</v>
      </c>
      <c r="L38" s="10" t="s">
        <v>19</v>
      </c>
      <c r="M38" s="9" t="s">
        <v>61</v>
      </c>
      <c r="N38" s="14">
        <v>1173.54</v>
      </c>
      <c r="O38" s="10" t="s">
        <v>26</v>
      </c>
    </row>
    <row r="39" s="2" customFormat="1" ht="65" customHeight="1" spans="1:15">
      <c r="A39" s="9">
        <v>35</v>
      </c>
      <c r="B39" s="24" t="s">
        <v>71</v>
      </c>
      <c r="C39" s="16" t="s">
        <v>23</v>
      </c>
      <c r="D39" s="12">
        <v>3</v>
      </c>
      <c r="E39" s="16">
        <v>4850</v>
      </c>
      <c r="F39" s="14">
        <f t="shared" si="0"/>
        <v>776</v>
      </c>
      <c r="G39" s="14">
        <f t="shared" si="1"/>
        <v>33.95</v>
      </c>
      <c r="H39" s="14">
        <f t="shared" si="2"/>
        <v>436.5</v>
      </c>
      <c r="I39" s="14">
        <v>17.04</v>
      </c>
      <c r="J39" s="14">
        <f t="shared" si="3"/>
        <v>3790.47</v>
      </c>
      <c r="K39" s="10" t="s">
        <v>72</v>
      </c>
      <c r="L39" s="10" t="s">
        <v>19</v>
      </c>
      <c r="M39" s="10" t="s">
        <v>72</v>
      </c>
      <c r="N39" s="10">
        <v>3790.47</v>
      </c>
      <c r="O39" s="10" t="s">
        <v>35</v>
      </c>
    </row>
    <row r="40" s="2" customFormat="1" ht="65" customHeight="1" spans="1:15">
      <c r="A40" s="9">
        <v>36</v>
      </c>
      <c r="B40" s="24" t="s">
        <v>73</v>
      </c>
      <c r="C40" s="16" t="s">
        <v>23</v>
      </c>
      <c r="D40" s="12">
        <v>3</v>
      </c>
      <c r="E40" s="16">
        <v>4850</v>
      </c>
      <c r="F40" s="14">
        <f t="shared" si="0"/>
        <v>776</v>
      </c>
      <c r="G40" s="14">
        <f t="shared" si="1"/>
        <v>33.95</v>
      </c>
      <c r="H40" s="14">
        <f t="shared" si="2"/>
        <v>436.5</v>
      </c>
      <c r="I40" s="14">
        <v>17.04</v>
      </c>
      <c r="J40" s="14">
        <f t="shared" si="3"/>
        <v>3790.47</v>
      </c>
      <c r="K40" s="10" t="s">
        <v>72</v>
      </c>
      <c r="L40" s="10" t="s">
        <v>19</v>
      </c>
      <c r="M40" s="10" t="s">
        <v>72</v>
      </c>
      <c r="N40" s="10">
        <v>3790.47</v>
      </c>
      <c r="O40" s="10" t="s">
        <v>26</v>
      </c>
    </row>
    <row r="41" s="2" customFormat="1" ht="65" customHeight="1" spans="1:15">
      <c r="A41" s="9">
        <v>37</v>
      </c>
      <c r="B41" s="25" t="s">
        <v>74</v>
      </c>
      <c r="C41" s="16" t="s">
        <v>23</v>
      </c>
      <c r="D41" s="12">
        <v>3</v>
      </c>
      <c r="E41" s="16">
        <v>4850</v>
      </c>
      <c r="F41" s="14">
        <f t="shared" si="0"/>
        <v>776</v>
      </c>
      <c r="G41" s="14">
        <f t="shared" si="1"/>
        <v>33.95</v>
      </c>
      <c r="H41" s="14">
        <f t="shared" si="2"/>
        <v>436.5</v>
      </c>
      <c r="I41" s="14">
        <v>17.04</v>
      </c>
      <c r="J41" s="14">
        <f t="shared" si="3"/>
        <v>3790.47</v>
      </c>
      <c r="K41" s="9" t="s">
        <v>75</v>
      </c>
      <c r="L41" s="12" t="s">
        <v>19</v>
      </c>
      <c r="M41" s="9" t="s">
        <v>75</v>
      </c>
      <c r="N41" s="9">
        <v>3790.47</v>
      </c>
      <c r="O41" s="10" t="s">
        <v>35</v>
      </c>
    </row>
    <row r="42" s="2" customFormat="1" ht="65" customHeight="1" spans="1:15">
      <c r="A42" s="9">
        <v>38</v>
      </c>
      <c r="B42" s="26" t="s">
        <v>76</v>
      </c>
      <c r="C42" s="16" t="s">
        <v>23</v>
      </c>
      <c r="D42" s="12">
        <v>3</v>
      </c>
      <c r="E42" s="16">
        <v>4340</v>
      </c>
      <c r="F42" s="14">
        <f t="shared" si="0"/>
        <v>694.4</v>
      </c>
      <c r="G42" s="14">
        <f t="shared" si="1"/>
        <v>30.38</v>
      </c>
      <c r="H42" s="14">
        <f t="shared" si="2"/>
        <v>390.6</v>
      </c>
      <c r="I42" s="14">
        <v>17.04</v>
      </c>
      <c r="J42" s="14">
        <f t="shared" si="3"/>
        <v>3397.26</v>
      </c>
      <c r="K42" s="9" t="s">
        <v>75</v>
      </c>
      <c r="L42" s="10" t="s">
        <v>19</v>
      </c>
      <c r="M42" s="9" t="s">
        <v>75</v>
      </c>
      <c r="N42" s="9">
        <v>3397.26</v>
      </c>
      <c r="O42" s="10" t="s">
        <v>35</v>
      </c>
    </row>
    <row r="43" s="1" customFormat="1" ht="65" customHeight="1" spans="1:15">
      <c r="A43" s="9">
        <v>39</v>
      </c>
      <c r="B43" s="26" t="s">
        <v>77</v>
      </c>
      <c r="C43" s="26" t="s">
        <v>23</v>
      </c>
      <c r="D43" s="26">
        <v>3</v>
      </c>
      <c r="E43" s="16">
        <v>4090</v>
      </c>
      <c r="F43" s="14">
        <f t="shared" si="0"/>
        <v>654.4</v>
      </c>
      <c r="G43" s="14">
        <f t="shared" si="1"/>
        <v>28.63</v>
      </c>
      <c r="H43" s="14">
        <f t="shared" si="2"/>
        <v>368.1</v>
      </c>
      <c r="I43" s="14">
        <v>17.04</v>
      </c>
      <c r="J43" s="14">
        <f t="shared" si="3"/>
        <v>3204.51</v>
      </c>
      <c r="K43" s="9" t="s">
        <v>78</v>
      </c>
      <c r="L43" s="12" t="s">
        <v>19</v>
      </c>
      <c r="M43" s="9" t="s">
        <v>78</v>
      </c>
      <c r="N43" s="9">
        <v>3204.51</v>
      </c>
      <c r="O43" s="10" t="s">
        <v>35</v>
      </c>
    </row>
    <row r="44" s="1" customFormat="1" ht="65" customHeight="1" spans="1:15">
      <c r="A44" s="9">
        <v>40</v>
      </c>
      <c r="B44" s="26" t="s">
        <v>79</v>
      </c>
      <c r="C44" s="26" t="s">
        <v>23</v>
      </c>
      <c r="D44" s="26">
        <v>3</v>
      </c>
      <c r="E44" s="16">
        <v>4090</v>
      </c>
      <c r="F44" s="14">
        <f t="shared" si="0"/>
        <v>654.4</v>
      </c>
      <c r="G44" s="14">
        <f t="shared" si="1"/>
        <v>28.63</v>
      </c>
      <c r="H44" s="14">
        <f t="shared" si="2"/>
        <v>368.1</v>
      </c>
      <c r="I44" s="14">
        <v>17.04</v>
      </c>
      <c r="J44" s="14">
        <f t="shared" si="3"/>
        <v>3204.51</v>
      </c>
      <c r="K44" s="9" t="s">
        <v>78</v>
      </c>
      <c r="L44" s="10" t="s">
        <v>19</v>
      </c>
      <c r="M44" s="9" t="s">
        <v>78</v>
      </c>
      <c r="N44" s="9">
        <v>3204.51</v>
      </c>
      <c r="O44" s="10" t="s">
        <v>35</v>
      </c>
    </row>
    <row r="45" s="1" customFormat="1" ht="65" customHeight="1" spans="1:15">
      <c r="A45" s="9">
        <v>41</v>
      </c>
      <c r="B45" s="26" t="s">
        <v>80</v>
      </c>
      <c r="C45" s="26" t="s">
        <v>23</v>
      </c>
      <c r="D45" s="26">
        <v>3</v>
      </c>
      <c r="E45" s="16">
        <v>4090</v>
      </c>
      <c r="F45" s="14">
        <f t="shared" si="0"/>
        <v>654.4</v>
      </c>
      <c r="G45" s="14">
        <f t="shared" si="1"/>
        <v>28.63</v>
      </c>
      <c r="H45" s="14">
        <f t="shared" si="2"/>
        <v>368.1</v>
      </c>
      <c r="I45" s="14">
        <v>17.04</v>
      </c>
      <c r="J45" s="14">
        <f t="shared" si="3"/>
        <v>3204.51</v>
      </c>
      <c r="K45" s="9" t="s">
        <v>78</v>
      </c>
      <c r="L45" s="12" t="s">
        <v>19</v>
      </c>
      <c r="M45" s="9" t="s">
        <v>78</v>
      </c>
      <c r="N45" s="9">
        <v>3204.51</v>
      </c>
      <c r="O45" s="10" t="s">
        <v>81</v>
      </c>
    </row>
    <row r="46" s="1" customFormat="1" ht="65" customHeight="1" spans="1:15">
      <c r="A46" s="9">
        <v>42</v>
      </c>
      <c r="B46" s="26" t="s">
        <v>82</v>
      </c>
      <c r="C46" s="26" t="s">
        <v>83</v>
      </c>
      <c r="D46" s="26">
        <v>6</v>
      </c>
      <c r="E46" s="16">
        <v>4090</v>
      </c>
      <c r="F46" s="14">
        <f t="shared" si="0"/>
        <v>654.4</v>
      </c>
      <c r="G46" s="14">
        <f t="shared" si="1"/>
        <v>28.63</v>
      </c>
      <c r="H46" s="14">
        <f t="shared" si="2"/>
        <v>368.1</v>
      </c>
      <c r="I46" s="14">
        <v>17.04</v>
      </c>
      <c r="J46" s="14">
        <f t="shared" si="3"/>
        <v>6409.02</v>
      </c>
      <c r="K46" s="9" t="s">
        <v>84</v>
      </c>
      <c r="L46" s="12" t="s">
        <v>19</v>
      </c>
      <c r="M46" s="9" t="s">
        <v>84</v>
      </c>
      <c r="N46" s="9">
        <v>6409.02</v>
      </c>
      <c r="O46" s="10" t="s">
        <v>26</v>
      </c>
    </row>
    <row r="47" s="3" customFormat="1" ht="45" customHeight="1" spans="1:15">
      <c r="A47" s="27" t="s">
        <v>85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31"/>
      <c r="N47" s="32">
        <f>SUM(N5:N46)</f>
        <v>106563.01</v>
      </c>
      <c r="O47" s="32"/>
    </row>
  </sheetData>
  <autoFilter xmlns:etc="http://www.wps.cn/officeDocument/2017/etCustomData" ref="A1:O47" etc:filterBottomFollowUsedRange="0">
    <extLst/>
  </autoFilter>
  <mergeCells count="18">
    <mergeCell ref="A1:O1"/>
    <mergeCell ref="A2:O2"/>
    <mergeCell ref="A47:M4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conditionalFormatting sqref="B22">
    <cfRule type="duplicateValues" dxfId="0" priority="9"/>
  </conditionalFormatting>
  <conditionalFormatting sqref="B26">
    <cfRule type="duplicateValues" dxfId="0" priority="6"/>
  </conditionalFormatting>
  <conditionalFormatting sqref="B27">
    <cfRule type="duplicateValues" dxfId="0" priority="3"/>
  </conditionalFormatting>
  <conditionalFormatting sqref="B28">
    <cfRule type="duplicateValues" dxfId="0" priority="2"/>
  </conditionalFormatting>
  <conditionalFormatting sqref="B36">
    <cfRule type="duplicateValues" dxfId="0" priority="1"/>
  </conditionalFormatting>
  <conditionalFormatting sqref="B15:B17">
    <cfRule type="duplicateValues" dxfId="1" priority="11"/>
    <cfRule type="duplicateValues" dxfId="1" priority="12"/>
    <cfRule type="duplicateValues" dxfId="1" priority="13"/>
    <cfRule type="duplicateValues" dxfId="1" priority="14"/>
    <cfRule type="duplicateValues" dxfId="1" priority="15"/>
    <cfRule type="duplicateValues" dxfId="1" priority="16"/>
    <cfRule type="duplicateValues" dxfId="1" priority="17"/>
  </conditionalFormatting>
  <printOptions horizontalCentered="1"/>
  <pageMargins left="0.554861111111111" right="0.357638888888889" top="0.2125" bottom="0.60625" header="0.5" footer="0.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HMA-AL00</dc:creator>
  <cp:lastModifiedBy>86138</cp:lastModifiedBy>
  <dcterms:created xsi:type="dcterms:W3CDTF">2006-10-30T08:00:00Z</dcterms:created>
  <dcterms:modified xsi:type="dcterms:W3CDTF">2024-10-30T03:24:16Z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844BB92488AA48618960D842658601C8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