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238" windowHeight="13445"/>
  </bookViews>
  <sheets>
    <sheet name="就业困难人员和建档立卡贫困劳动力" sheetId="3" r:id="rId1"/>
  </sheets>
  <definedNames>
    <definedName name="_xlnm.Print_Titles" localSheetId="0">就业困难人员和建档立卡贫困劳动力!$3:$4</definedName>
    <definedName name="_xlnm._FilterDatabase" localSheetId="0" hidden="1">就业困难人员和建档立卡贫困劳动力!$A$3:$N$64</definedName>
  </definedNames>
  <calcPr calcId="144525"/>
</workbook>
</file>

<file path=xl/sharedStrings.xml><?xml version="1.0" encoding="utf-8"?>
<sst xmlns="http://schemas.openxmlformats.org/spreadsheetml/2006/main" count="312" uniqueCount="99">
  <si>
    <t>附件1：</t>
  </si>
  <si>
    <t>2024年就业困难人员和建档立卡贫困劳动力保险补贴享受人员名单汇总表（第六批）</t>
  </si>
  <si>
    <t>序号</t>
  </si>
  <si>
    <t>人员身份类型</t>
  </si>
  <si>
    <t>姓名</t>
  </si>
  <si>
    <t>缴费期限</t>
  </si>
  <si>
    <t>缴费时间
（月）</t>
  </si>
  <si>
    <t>社保缴费
基数（元）</t>
  </si>
  <si>
    <t>实缴养老保险费单位缴费部分
（16%）</t>
  </si>
  <si>
    <t>实缴失业保险费单位缴费部分（0.7%）</t>
  </si>
  <si>
    <t>实缴医疗保险费单位缴费部分（9%）</t>
  </si>
  <si>
    <t>实缴大病保险单位缴费部分
（每月17.04元）</t>
  </si>
  <si>
    <t>合计单位
缴费
（元）</t>
  </si>
  <si>
    <t>参保单位名称</t>
  </si>
  <si>
    <t>拨付金额
（元）</t>
  </si>
  <si>
    <t>拨付情况</t>
  </si>
  <si>
    <t>建档立卡贫困劳动力</t>
  </si>
  <si>
    <t>韩晓丽</t>
  </si>
  <si>
    <t>2024.7-9</t>
  </si>
  <si>
    <t>兰州新华互联网中等职业学校有限公司</t>
  </si>
  <si>
    <t>已拨付16个月</t>
  </si>
  <si>
    <t>许海艳</t>
  </si>
  <si>
    <t>碧桂园生活服务集团股份有限公司兰州新区分公司</t>
  </si>
  <si>
    <t>已拨付18个月</t>
  </si>
  <si>
    <t>吴隆慧</t>
  </si>
  <si>
    <t>甘肃中大网新信息工程有限公司</t>
  </si>
  <si>
    <t>王宣懿</t>
  </si>
  <si>
    <t>兰州兰石重型装备股份有限公司</t>
  </si>
  <si>
    <t>张世栋</t>
  </si>
  <si>
    <t>胡天云</t>
  </si>
  <si>
    <t>达卿</t>
  </si>
  <si>
    <t>残疾人员</t>
  </si>
  <si>
    <t>安克红</t>
  </si>
  <si>
    <t>甘肃海亮新能源材料有限公司</t>
  </si>
  <si>
    <t>火兴福</t>
  </si>
  <si>
    <t>2024.7-8</t>
  </si>
  <si>
    <t>王勋</t>
  </si>
  <si>
    <t>杨青山</t>
  </si>
  <si>
    <t>已拨付17个月</t>
  </si>
  <si>
    <t>火尊文</t>
  </si>
  <si>
    <t>俞鹏</t>
  </si>
  <si>
    <t>已拨付12个月</t>
  </si>
  <si>
    <t>张乃强</t>
  </si>
  <si>
    <t>朱宗文</t>
  </si>
  <si>
    <t>甘肃京邦达供应链科技有限公司</t>
  </si>
  <si>
    <t>已拨付6个月</t>
  </si>
  <si>
    <t>马登林</t>
  </si>
  <si>
    <t>芦佳新</t>
  </si>
  <si>
    <t>张莉玉</t>
  </si>
  <si>
    <t>杨永红</t>
  </si>
  <si>
    <t>喻文翔</t>
  </si>
  <si>
    <t>孙发云</t>
  </si>
  <si>
    <t>白万金</t>
  </si>
  <si>
    <t>施多禄</t>
  </si>
  <si>
    <t>甘肃德福新材料有限公司</t>
  </si>
  <si>
    <t>陈震先</t>
  </si>
  <si>
    <t>周志刚</t>
  </si>
  <si>
    <t>张存谦</t>
  </si>
  <si>
    <t>刘东瑞</t>
  </si>
  <si>
    <t>朱加翠</t>
  </si>
  <si>
    <t>刘国栋</t>
  </si>
  <si>
    <t>火照全</t>
  </si>
  <si>
    <t>席建海</t>
  </si>
  <si>
    <t>魏代臣</t>
  </si>
  <si>
    <t>颜维祯</t>
  </si>
  <si>
    <t>甘先兴</t>
  </si>
  <si>
    <t>魏怀玺</t>
  </si>
  <si>
    <t>魏燕</t>
  </si>
  <si>
    <t>孟飞</t>
  </si>
  <si>
    <t>杨德奇</t>
  </si>
  <si>
    <t>葛正晶</t>
  </si>
  <si>
    <t>薛贻鹏</t>
  </si>
  <si>
    <t>火如昌</t>
  </si>
  <si>
    <t>王克文</t>
  </si>
  <si>
    <t>把余文</t>
  </si>
  <si>
    <t>2024.4-9</t>
  </si>
  <si>
    <t>首次申请</t>
  </si>
  <si>
    <t>董军亮</t>
  </si>
  <si>
    <t>孙得全</t>
  </si>
  <si>
    <t>2024.5-9</t>
  </si>
  <si>
    <t>薛贻天</t>
  </si>
  <si>
    <t>朱贤楠</t>
  </si>
  <si>
    <t>高玉虎</t>
  </si>
  <si>
    <t>张华让</t>
  </si>
  <si>
    <t>陈明</t>
  </si>
  <si>
    <t>2024.8-9</t>
  </si>
  <si>
    <t>王道武</t>
  </si>
  <si>
    <t>2024.1-9</t>
  </si>
  <si>
    <t>兰州三毛实业有限公司</t>
  </si>
  <si>
    <t>尹继显</t>
  </si>
  <si>
    <t>孟国莉</t>
  </si>
  <si>
    <t>王艳萍</t>
  </si>
  <si>
    <t>杨得春</t>
  </si>
  <si>
    <t>方军</t>
  </si>
  <si>
    <t>杨小燕</t>
  </si>
  <si>
    <t>俞雄斌</t>
  </si>
  <si>
    <t>2024.3-9</t>
  </si>
  <si>
    <t>李高盼</t>
  </si>
  <si>
    <t>合计</t>
  </si>
</sst>
</file>

<file path=xl/styles.xml><?xml version="1.0" encoding="utf-8"?>
<styleSheet xmlns="http://schemas.openxmlformats.org/spreadsheetml/2006/main">
  <numFmts count="7">
    <numFmt numFmtId="176" formatCode="0.0_ "/>
    <numFmt numFmtId="177" formatCode="0.000_ "/>
    <numFmt numFmtId="178" formatCode="0.00_ "/>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8">
    <font>
      <sz val="12"/>
      <color theme="1"/>
      <name val="等线"/>
      <charset val="134"/>
      <scheme val="minor"/>
    </font>
    <font>
      <sz val="11"/>
      <color rgb="FF000000"/>
      <name val="宋体"/>
      <charset val="134"/>
    </font>
    <font>
      <b/>
      <sz val="22"/>
      <color rgb="FF000000"/>
      <name val="Microsoft YaHei"/>
      <charset val="134"/>
    </font>
    <font>
      <b/>
      <sz val="11"/>
      <color rgb="FF000000"/>
      <name val="仿宋_GB2312"/>
      <charset val="134"/>
    </font>
    <font>
      <sz val="12"/>
      <color rgb="FF000000"/>
      <name val="仿宋_GB2312"/>
      <charset val="134"/>
    </font>
    <font>
      <sz val="12"/>
      <color rgb="FF333333"/>
      <name val="仿宋_GB2312"/>
      <charset val="134"/>
    </font>
    <font>
      <sz val="12"/>
      <name val="仿宋_GB2312"/>
      <charset val="134"/>
    </font>
    <font>
      <sz val="12"/>
      <color rgb="FF000000"/>
      <name val="CESI黑体-GB2312"/>
      <charset val="134"/>
    </font>
    <font>
      <sz val="11"/>
      <color theme="1"/>
      <name val="等线"/>
      <charset val="0"/>
      <scheme val="minor"/>
    </font>
    <font>
      <b/>
      <sz val="18"/>
      <color theme="3"/>
      <name val="等线"/>
      <charset val="134"/>
      <scheme val="minor"/>
    </font>
    <font>
      <sz val="11"/>
      <color theme="0"/>
      <name val="等线"/>
      <charset val="0"/>
      <scheme val="minor"/>
    </font>
    <font>
      <sz val="11"/>
      <color rgb="FFFF0000"/>
      <name val="等线"/>
      <charset val="0"/>
      <scheme val="minor"/>
    </font>
    <font>
      <b/>
      <sz val="11"/>
      <color theme="3"/>
      <name val="等线"/>
      <charset val="134"/>
      <scheme val="minor"/>
    </font>
    <font>
      <u/>
      <sz val="10"/>
      <color theme="10"/>
      <name val="等线"/>
      <charset val="134"/>
      <scheme val="minor"/>
    </font>
    <font>
      <sz val="11"/>
      <color rgb="FF9C0006"/>
      <name val="等线"/>
      <charset val="0"/>
      <scheme val="minor"/>
    </font>
    <font>
      <i/>
      <sz val="11"/>
      <color rgb="FF7F7F7F"/>
      <name val="等线"/>
      <charset val="0"/>
      <scheme val="minor"/>
    </font>
    <font>
      <u/>
      <sz val="11"/>
      <color rgb="FF800080"/>
      <name val="等线"/>
      <charset val="0"/>
      <scheme val="minor"/>
    </font>
    <font>
      <b/>
      <sz val="11"/>
      <color theme="1"/>
      <name val="等线"/>
      <charset val="0"/>
      <scheme val="minor"/>
    </font>
    <font>
      <b/>
      <sz val="11"/>
      <color rgb="FF3F3F3F"/>
      <name val="等线"/>
      <charset val="0"/>
      <scheme val="minor"/>
    </font>
    <font>
      <sz val="11"/>
      <color theme="1"/>
      <name val="等线"/>
      <charset val="134"/>
      <scheme val="minor"/>
    </font>
    <font>
      <sz val="11"/>
      <color rgb="FF006100"/>
      <name val="等线"/>
      <charset val="0"/>
      <scheme val="minor"/>
    </font>
    <font>
      <sz val="11"/>
      <color rgb="FF9C6500"/>
      <name val="等线"/>
      <charset val="0"/>
      <scheme val="minor"/>
    </font>
    <font>
      <b/>
      <sz val="15"/>
      <color theme="3"/>
      <name val="等线"/>
      <charset val="134"/>
      <scheme val="minor"/>
    </font>
    <font>
      <b/>
      <sz val="13"/>
      <color theme="3"/>
      <name val="等线"/>
      <charset val="134"/>
      <scheme val="minor"/>
    </font>
    <font>
      <sz val="11"/>
      <color rgb="FFFA7D00"/>
      <name val="等线"/>
      <charset val="0"/>
      <scheme val="minor"/>
    </font>
    <font>
      <b/>
      <sz val="11"/>
      <color rgb="FFFA7D00"/>
      <name val="等线"/>
      <charset val="0"/>
      <scheme val="minor"/>
    </font>
    <font>
      <b/>
      <sz val="11"/>
      <color rgb="FFFFFFFF"/>
      <name val="等线"/>
      <charset val="0"/>
      <scheme val="minor"/>
    </font>
    <font>
      <sz val="11"/>
      <color rgb="FF3F3F76"/>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7"/>
        <bgColor indexed="64"/>
      </patternFill>
    </fill>
    <fill>
      <patternFill patternType="solid">
        <fgColor theme="8" tint="0.399975585192419"/>
        <bgColor indexed="64"/>
      </patternFill>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theme="4"/>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9"/>
        <bgColor indexed="64"/>
      </patternFill>
    </fill>
    <fill>
      <patternFill patternType="solid">
        <fgColor rgb="FFFFEB9C"/>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6"/>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0" fillId="5"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18" fillId="11" borderId="4" applyNumberFormat="false" applyAlignment="false" applyProtection="false">
      <alignment vertical="center"/>
    </xf>
    <xf numFmtId="0" fontId="26" fillId="31" borderId="9" applyNumberFormat="false" applyAlignment="false" applyProtection="false">
      <alignment vertical="center"/>
    </xf>
    <xf numFmtId="0" fontId="14" fillId="10" borderId="0" applyNumberFormat="false" applyBorder="false" applyAlignment="false" applyProtection="false">
      <alignment vertical="center"/>
    </xf>
    <xf numFmtId="0" fontId="22" fillId="0" borderId="6"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23" fillId="0" borderId="6" applyNumberFormat="false" applyFill="false" applyAlignment="false" applyProtection="false">
      <alignment vertical="center"/>
    </xf>
    <xf numFmtId="0" fontId="8" fillId="24" borderId="0" applyNumberFormat="false" applyBorder="false" applyAlignment="false" applyProtection="false">
      <alignment vertical="center"/>
    </xf>
    <xf numFmtId="41" fontId="19" fillId="0" borderId="0" applyFont="false" applyFill="false" applyBorder="false" applyAlignment="false" applyProtection="false">
      <alignment vertical="center"/>
    </xf>
    <xf numFmtId="0" fontId="8" fillId="19"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0" fillId="6" borderId="0" applyNumberFormat="false" applyBorder="false" applyAlignment="false" applyProtection="false">
      <alignment vertical="center"/>
    </xf>
    <xf numFmtId="0" fontId="12" fillId="0" borderId="2" applyNumberFormat="false" applyFill="false" applyAlignment="false" applyProtection="false">
      <alignment vertical="center"/>
    </xf>
    <xf numFmtId="0" fontId="17" fillId="0" borderId="3" applyNumberFormat="false" applyFill="false" applyAlignment="false" applyProtection="false">
      <alignment vertical="center"/>
    </xf>
    <xf numFmtId="0" fontId="8" fillId="7"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43" fontId="19" fillId="0" borderId="0" applyFon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8" fillId="22" borderId="0" applyNumberFormat="false" applyBorder="false" applyAlignment="false" applyProtection="false">
      <alignment vertical="center"/>
    </xf>
    <xf numFmtId="0" fontId="24" fillId="0" borderId="7"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8" fillId="14" borderId="0" applyNumberFormat="false" applyBorder="false" applyAlignment="false" applyProtection="false">
      <alignment vertical="center"/>
    </xf>
    <xf numFmtId="42" fontId="19" fillId="0" borderId="0" applyFon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8" fillId="23" borderId="0" applyNumberFormat="false" applyBorder="false" applyAlignment="false" applyProtection="false">
      <alignment vertical="center"/>
    </xf>
    <xf numFmtId="0" fontId="19" fillId="12" borderId="5" applyNumberFormat="false" applyFont="false" applyAlignment="false" applyProtection="false">
      <alignment vertical="center"/>
    </xf>
    <xf numFmtId="0" fontId="10" fillId="25"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21" fillId="18" borderId="0" applyNumberFormat="false" applyBorder="false" applyAlignment="false" applyProtection="false">
      <alignment vertical="center"/>
    </xf>
    <xf numFmtId="0" fontId="25" fillId="11" borderId="8" applyNumberFormat="false" applyAlignment="false" applyProtection="false">
      <alignment vertical="center"/>
    </xf>
    <xf numFmtId="0" fontId="10" fillId="13"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10" fillId="28"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9" fontId="19" fillId="0" borderId="0" applyFont="false" applyFill="false" applyBorder="false" applyAlignment="false" applyProtection="false">
      <alignment vertical="center"/>
    </xf>
    <xf numFmtId="0" fontId="10" fillId="29" borderId="0" applyNumberFormat="false" applyBorder="false" applyAlignment="false" applyProtection="false">
      <alignment vertical="center"/>
    </xf>
    <xf numFmtId="44" fontId="19" fillId="0" borderId="0" applyFont="false" applyFill="false" applyBorder="false" applyAlignment="false" applyProtection="false">
      <alignment vertical="center"/>
    </xf>
    <xf numFmtId="0" fontId="10" fillId="30"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27" fillId="33" borderId="8" applyNumberFormat="false" applyAlignment="false" applyProtection="false">
      <alignment vertical="center"/>
    </xf>
    <xf numFmtId="0" fontId="8" fillId="3"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8" fillId="16" borderId="0" applyNumberFormat="false" applyBorder="false" applyAlignment="false" applyProtection="false">
      <alignment vertical="center"/>
    </xf>
  </cellStyleXfs>
  <cellXfs count="24">
    <xf numFmtId="0" fontId="0" fillId="0" borderId="0" xfId="0">
      <alignment vertical="center"/>
    </xf>
    <xf numFmtId="0" fontId="1" fillId="2" borderId="0" xfId="0" applyFont="true" applyFill="true" applyAlignment="true">
      <alignment horizontal="left" vertical="center"/>
    </xf>
    <xf numFmtId="0" fontId="2" fillId="2" borderId="0" xfId="0" applyFont="true" applyFill="true" applyAlignment="true">
      <alignment horizontal="center" vertical="center" wrapText="true"/>
    </xf>
    <xf numFmtId="0" fontId="3" fillId="2" borderId="1" xfId="0" applyFont="true" applyFill="true" applyBorder="true" applyAlignment="true" applyProtection="true">
      <alignment horizontal="center" vertical="center" wrapText="true"/>
    </xf>
    <xf numFmtId="0" fontId="4" fillId="2" borderId="1" xfId="0" applyFont="true" applyFill="true" applyBorder="true" applyAlignment="true" applyProtection="true">
      <alignment horizontal="center" vertical="center" wrapText="true"/>
    </xf>
    <xf numFmtId="0" fontId="5" fillId="2" borderId="1" xfId="0" applyFont="true" applyFill="true" applyBorder="true" applyAlignment="true" applyProtection="true">
      <alignment horizontal="center" vertical="center"/>
    </xf>
    <xf numFmtId="0" fontId="6" fillId="2" borderId="1" xfId="0" applyFont="true" applyFill="true" applyBorder="true" applyAlignment="true" applyProtection="true">
      <alignment horizontal="center" vertical="center" wrapText="true"/>
    </xf>
    <xf numFmtId="0" fontId="6" fillId="2" borderId="1" xfId="0" applyFont="true" applyFill="true" applyBorder="true" applyAlignment="true">
      <alignment horizontal="center" vertical="center" wrapText="true"/>
    </xf>
    <xf numFmtId="0" fontId="4" fillId="2" borderId="1" xfId="0" applyFont="true" applyFill="true" applyBorder="true" applyAlignment="true">
      <alignment horizontal="center" vertical="center" wrapText="true"/>
    </xf>
    <xf numFmtId="0" fontId="4" fillId="2" borderId="1" xfId="0" applyFont="true" applyFill="true" applyBorder="true" applyAlignment="true">
      <alignment horizontal="center" vertical="center"/>
    </xf>
    <xf numFmtId="178" fontId="7" fillId="2" borderId="1" xfId="0" applyNumberFormat="true" applyFont="true" applyFill="true" applyBorder="true" applyAlignment="true">
      <alignment horizontal="center" vertical="center"/>
    </xf>
    <xf numFmtId="0" fontId="1" fillId="2" borderId="0" xfId="0" applyFont="true" applyFill="true" applyAlignment="true">
      <alignment horizontal="center" vertical="center"/>
    </xf>
    <xf numFmtId="178" fontId="2" fillId="2" borderId="0" xfId="0" applyNumberFormat="true" applyFont="true" applyFill="true" applyAlignment="true">
      <alignment horizontal="center" vertical="center" wrapText="true"/>
    </xf>
    <xf numFmtId="177" fontId="2" fillId="2" borderId="0" xfId="0" applyNumberFormat="true" applyFont="true" applyFill="true" applyAlignment="true">
      <alignment horizontal="center" vertical="center" wrapText="true"/>
    </xf>
    <xf numFmtId="178" fontId="3" fillId="2" borderId="1" xfId="0" applyNumberFormat="true" applyFont="true" applyFill="true" applyBorder="true" applyAlignment="true" applyProtection="true">
      <alignment horizontal="center" vertical="center" wrapText="true"/>
    </xf>
    <xf numFmtId="177" fontId="3" fillId="2" borderId="1" xfId="0" applyNumberFormat="true" applyFont="true" applyFill="true" applyBorder="true" applyAlignment="true" applyProtection="true">
      <alignment horizontal="center" vertical="center" wrapText="true"/>
    </xf>
    <xf numFmtId="178" fontId="4" fillId="2" borderId="1" xfId="0" applyNumberFormat="true" applyFont="true" applyFill="true" applyBorder="true" applyAlignment="true" applyProtection="true">
      <alignment horizontal="center" vertical="center" wrapText="true"/>
    </xf>
    <xf numFmtId="178" fontId="4" fillId="2" borderId="1" xfId="0" applyNumberFormat="true" applyFont="true" applyFill="true" applyBorder="true" applyAlignment="true">
      <alignment horizontal="center" vertical="center"/>
    </xf>
    <xf numFmtId="178" fontId="6" fillId="2" borderId="1" xfId="0" applyNumberFormat="true" applyFont="true" applyFill="true" applyBorder="true" applyAlignment="true">
      <alignment horizontal="center" vertical="center" wrapText="true"/>
    </xf>
    <xf numFmtId="0" fontId="1" fillId="2" borderId="0" xfId="0" applyFont="true" applyFill="true" applyAlignment="true">
      <alignment horizontal="left" vertical="center" wrapText="true"/>
    </xf>
    <xf numFmtId="176" fontId="3" fillId="2" borderId="1" xfId="0" applyNumberFormat="true" applyFont="true" applyFill="true" applyBorder="true" applyAlignment="true" applyProtection="true">
      <alignment horizontal="center" vertical="center" wrapText="true"/>
    </xf>
    <xf numFmtId="178" fontId="4" fillId="2" borderId="1" xfId="0" applyNumberFormat="true" applyFont="true" applyFill="true" applyBorder="true" applyAlignment="true">
      <alignment horizontal="center" vertical="center" wrapText="true"/>
    </xf>
    <xf numFmtId="0" fontId="4" fillId="2" borderId="1" xfId="0" applyFont="true" applyFill="true" applyBorder="true" applyAlignment="true" applyProtection="true">
      <alignment horizontal="center" vertical="center"/>
    </xf>
    <xf numFmtId="0" fontId="1" fillId="2" borderId="1" xfId="0" applyFont="true" applyFill="true" applyBorder="true" applyAlignment="true">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5"/>
  <sheetViews>
    <sheetView tabSelected="1" workbookViewId="0">
      <selection activeCell="A2" sqref="A2:N2"/>
    </sheetView>
  </sheetViews>
  <sheetFormatPr defaultColWidth="9" defaultRowHeight="14.05"/>
  <cols>
    <col min="2" max="2" width="20.376" customWidth="true"/>
    <col min="3" max="3" width="10.872" customWidth="true"/>
    <col min="4" max="4" width="11.872" customWidth="true"/>
    <col min="6" max="6" width="10.624" customWidth="true"/>
    <col min="7" max="7" width="13.872" customWidth="true"/>
    <col min="8" max="9" width="11.624" customWidth="true"/>
    <col min="10" max="10" width="10.128" customWidth="true"/>
    <col min="11" max="11" width="11.624" customWidth="true"/>
    <col min="12" max="12" width="14.504" customWidth="true"/>
    <col min="13" max="13" width="11.624" customWidth="true"/>
    <col min="14" max="14" width="16.752" customWidth="true"/>
  </cols>
  <sheetData>
    <row r="1" ht="27" customHeight="true" spans="1:14">
      <c r="A1" s="1" t="s">
        <v>0</v>
      </c>
      <c r="B1" s="1"/>
      <c r="C1" s="1"/>
      <c r="D1" s="1"/>
      <c r="E1" s="1"/>
      <c r="F1" s="11"/>
      <c r="G1" s="1"/>
      <c r="H1" s="1"/>
      <c r="I1" s="1"/>
      <c r="J1" s="1"/>
      <c r="K1" s="1"/>
      <c r="L1" s="19"/>
      <c r="M1" s="11"/>
      <c r="N1" s="1"/>
    </row>
    <row r="2" ht="57" customHeight="true" spans="1:14">
      <c r="A2" s="2" t="s">
        <v>1</v>
      </c>
      <c r="B2" s="2"/>
      <c r="C2" s="2"/>
      <c r="D2" s="2"/>
      <c r="E2" s="2"/>
      <c r="F2" s="2"/>
      <c r="G2" s="12"/>
      <c r="H2" s="13"/>
      <c r="I2" s="12"/>
      <c r="J2" s="12"/>
      <c r="K2" s="12"/>
      <c r="L2" s="12"/>
      <c r="M2" s="12"/>
      <c r="N2" s="2"/>
    </row>
    <row r="3" spans="1:14">
      <c r="A3" s="3" t="s">
        <v>2</v>
      </c>
      <c r="B3" s="3" t="s">
        <v>3</v>
      </c>
      <c r="C3" s="3" t="s">
        <v>4</v>
      </c>
      <c r="D3" s="3" t="s">
        <v>5</v>
      </c>
      <c r="E3" s="3" t="s">
        <v>6</v>
      </c>
      <c r="F3" s="14" t="s">
        <v>7</v>
      </c>
      <c r="G3" s="14" t="s">
        <v>8</v>
      </c>
      <c r="H3" s="15" t="s">
        <v>9</v>
      </c>
      <c r="I3" s="14" t="s">
        <v>10</v>
      </c>
      <c r="J3" s="14" t="s">
        <v>11</v>
      </c>
      <c r="K3" s="14" t="s">
        <v>12</v>
      </c>
      <c r="L3" s="14" t="s">
        <v>13</v>
      </c>
      <c r="M3" s="14" t="s">
        <v>14</v>
      </c>
      <c r="N3" s="3" t="s">
        <v>15</v>
      </c>
    </row>
    <row r="4" ht="66" customHeight="true" spans="1:14">
      <c r="A4" s="3"/>
      <c r="B4" s="3"/>
      <c r="C4" s="3"/>
      <c r="D4" s="3"/>
      <c r="E4" s="3"/>
      <c r="F4" s="14"/>
      <c r="G4" s="14"/>
      <c r="H4" s="15"/>
      <c r="I4" s="14"/>
      <c r="J4" s="14"/>
      <c r="K4" s="20"/>
      <c r="L4" s="3"/>
      <c r="M4" s="3"/>
      <c r="N4" s="3"/>
    </row>
    <row r="5" ht="52" customHeight="true" spans="1:14">
      <c r="A5" s="4">
        <v>1</v>
      </c>
      <c r="B5" s="4" t="s">
        <v>16</v>
      </c>
      <c r="C5" s="5" t="s">
        <v>17</v>
      </c>
      <c r="D5" s="6" t="s">
        <v>18</v>
      </c>
      <c r="E5" s="6">
        <v>3</v>
      </c>
      <c r="F5" s="16">
        <v>4090</v>
      </c>
      <c r="G5" s="16">
        <f t="shared" ref="G5:G11" si="0">ROUND(F5*0.16,2)</f>
        <v>654.4</v>
      </c>
      <c r="H5" s="16">
        <f t="shared" ref="H5:H11" si="1">ROUND(F5*0.007,2)</f>
        <v>28.63</v>
      </c>
      <c r="I5" s="16">
        <f t="shared" ref="I5:I11" si="2">ROUND(F5*0.09,2)</f>
        <v>368.1</v>
      </c>
      <c r="J5" s="16">
        <v>17.04</v>
      </c>
      <c r="K5" s="16">
        <f t="shared" ref="K5:K11" si="3">(G5+H5+I5+J5)*E5</f>
        <v>3204.51</v>
      </c>
      <c r="L5" s="16" t="s">
        <v>19</v>
      </c>
      <c r="M5" s="16">
        <v>3204.51</v>
      </c>
      <c r="N5" s="4" t="s">
        <v>20</v>
      </c>
    </row>
    <row r="6" ht="52" customHeight="true" spans="1:14">
      <c r="A6" s="4">
        <v>2</v>
      </c>
      <c r="B6" s="4" t="s">
        <v>16</v>
      </c>
      <c r="C6" s="5" t="s">
        <v>21</v>
      </c>
      <c r="D6" s="6" t="s">
        <v>18</v>
      </c>
      <c r="E6" s="6">
        <v>3</v>
      </c>
      <c r="F6" s="16">
        <v>4090</v>
      </c>
      <c r="G6" s="16">
        <f t="shared" si="0"/>
        <v>654.4</v>
      </c>
      <c r="H6" s="16">
        <f t="shared" si="1"/>
        <v>28.63</v>
      </c>
      <c r="I6" s="16">
        <f t="shared" si="2"/>
        <v>368.1</v>
      </c>
      <c r="J6" s="16">
        <v>17.04</v>
      </c>
      <c r="K6" s="16">
        <f t="shared" si="3"/>
        <v>3204.51</v>
      </c>
      <c r="L6" s="16" t="s">
        <v>22</v>
      </c>
      <c r="M6" s="16">
        <v>3204.51</v>
      </c>
      <c r="N6" s="4" t="s">
        <v>23</v>
      </c>
    </row>
    <row r="7" ht="52" customHeight="true" spans="1:14">
      <c r="A7" s="4">
        <v>3</v>
      </c>
      <c r="B7" s="4" t="s">
        <v>16</v>
      </c>
      <c r="C7" s="6" t="s">
        <v>24</v>
      </c>
      <c r="D7" s="6" t="s">
        <v>18</v>
      </c>
      <c r="E7" s="6">
        <v>3</v>
      </c>
      <c r="F7" s="16">
        <v>4090</v>
      </c>
      <c r="G7" s="16">
        <f t="shared" si="0"/>
        <v>654.4</v>
      </c>
      <c r="H7" s="16">
        <f t="shared" si="1"/>
        <v>28.63</v>
      </c>
      <c r="I7" s="16">
        <f t="shared" si="2"/>
        <v>368.1</v>
      </c>
      <c r="J7" s="16">
        <v>17.04</v>
      </c>
      <c r="K7" s="16">
        <f t="shared" si="3"/>
        <v>3204.51</v>
      </c>
      <c r="L7" s="4" t="s">
        <v>25</v>
      </c>
      <c r="M7" s="22">
        <v>3204.51</v>
      </c>
      <c r="N7" s="4" t="s">
        <v>23</v>
      </c>
    </row>
    <row r="8" ht="52" customHeight="true" spans="1:14">
      <c r="A8" s="4">
        <v>4</v>
      </c>
      <c r="B8" s="4" t="s">
        <v>16</v>
      </c>
      <c r="C8" s="7" t="s">
        <v>26</v>
      </c>
      <c r="D8" s="6" t="s">
        <v>18</v>
      </c>
      <c r="E8" s="6">
        <v>3</v>
      </c>
      <c r="F8" s="16">
        <v>7485.67</v>
      </c>
      <c r="G8" s="16">
        <f t="shared" si="0"/>
        <v>1197.71</v>
      </c>
      <c r="H8" s="16">
        <f t="shared" si="1"/>
        <v>52.4</v>
      </c>
      <c r="I8" s="16">
        <f t="shared" si="2"/>
        <v>673.71</v>
      </c>
      <c r="J8" s="16">
        <v>17.04</v>
      </c>
      <c r="K8" s="16">
        <f t="shared" si="3"/>
        <v>5822.58</v>
      </c>
      <c r="L8" s="7" t="s">
        <v>27</v>
      </c>
      <c r="M8" s="17">
        <v>5822.58</v>
      </c>
      <c r="N8" s="4" t="s">
        <v>23</v>
      </c>
    </row>
    <row r="9" ht="52" customHeight="true" spans="1:14">
      <c r="A9" s="4">
        <v>5</v>
      </c>
      <c r="B9" s="4" t="s">
        <v>16</v>
      </c>
      <c r="C9" s="7" t="s">
        <v>28</v>
      </c>
      <c r="D9" s="6" t="s">
        <v>18</v>
      </c>
      <c r="E9" s="6">
        <v>3</v>
      </c>
      <c r="F9" s="16">
        <v>6482.25</v>
      </c>
      <c r="G9" s="16">
        <f t="shared" si="0"/>
        <v>1037.16</v>
      </c>
      <c r="H9" s="16">
        <f t="shared" si="1"/>
        <v>45.38</v>
      </c>
      <c r="I9" s="16">
        <f t="shared" si="2"/>
        <v>583.4</v>
      </c>
      <c r="J9" s="16">
        <v>17.04</v>
      </c>
      <c r="K9" s="16">
        <f t="shared" si="3"/>
        <v>5048.94</v>
      </c>
      <c r="L9" s="7" t="s">
        <v>27</v>
      </c>
      <c r="M9" s="17">
        <v>5048.94</v>
      </c>
      <c r="N9" s="4" t="s">
        <v>23</v>
      </c>
    </row>
    <row r="10" ht="52" customHeight="true" spans="1:14">
      <c r="A10" s="4">
        <v>6</v>
      </c>
      <c r="B10" s="4" t="s">
        <v>16</v>
      </c>
      <c r="C10" s="7" t="s">
        <v>29</v>
      </c>
      <c r="D10" s="6" t="s">
        <v>18</v>
      </c>
      <c r="E10" s="6">
        <v>3</v>
      </c>
      <c r="F10" s="16">
        <v>8206.45</v>
      </c>
      <c r="G10" s="16">
        <f t="shared" si="0"/>
        <v>1313.03</v>
      </c>
      <c r="H10" s="16">
        <f t="shared" si="1"/>
        <v>57.45</v>
      </c>
      <c r="I10" s="16">
        <f t="shared" si="2"/>
        <v>738.58</v>
      </c>
      <c r="J10" s="16">
        <v>17.04</v>
      </c>
      <c r="K10" s="16">
        <f t="shared" si="3"/>
        <v>6378.3</v>
      </c>
      <c r="L10" s="7" t="s">
        <v>27</v>
      </c>
      <c r="M10" s="17">
        <v>6378.3</v>
      </c>
      <c r="N10" s="4" t="s">
        <v>23</v>
      </c>
    </row>
    <row r="11" ht="52" customHeight="true" spans="1:14">
      <c r="A11" s="4">
        <v>7</v>
      </c>
      <c r="B11" s="4" t="s">
        <v>16</v>
      </c>
      <c r="C11" s="7" t="s">
        <v>30</v>
      </c>
      <c r="D11" s="6" t="s">
        <v>18</v>
      </c>
      <c r="E11" s="6">
        <v>3</v>
      </c>
      <c r="F11" s="16">
        <v>8824.9</v>
      </c>
      <c r="G11" s="16">
        <f t="shared" si="0"/>
        <v>1411.98</v>
      </c>
      <c r="H11" s="16">
        <f t="shared" si="1"/>
        <v>61.77</v>
      </c>
      <c r="I11" s="16">
        <f t="shared" si="2"/>
        <v>794.24</v>
      </c>
      <c r="J11" s="16">
        <v>17.04</v>
      </c>
      <c r="K11" s="16">
        <f t="shared" si="3"/>
        <v>6855.09</v>
      </c>
      <c r="L11" s="7" t="s">
        <v>27</v>
      </c>
      <c r="M11" s="17">
        <v>6855.09</v>
      </c>
      <c r="N11" s="4" t="s">
        <v>23</v>
      </c>
    </row>
    <row r="12" ht="52" customHeight="true" spans="1:14">
      <c r="A12" s="4">
        <v>8</v>
      </c>
      <c r="B12" s="8" t="s">
        <v>31</v>
      </c>
      <c r="C12" s="9" t="s">
        <v>32</v>
      </c>
      <c r="D12" s="6" t="s">
        <v>18</v>
      </c>
      <c r="E12" s="6">
        <v>3</v>
      </c>
      <c r="F12" s="17">
        <v>4090</v>
      </c>
      <c r="G12" s="16">
        <f t="shared" ref="G12:G54" si="4">ROUND(F12*0.16,2)</f>
        <v>654.4</v>
      </c>
      <c r="H12" s="16">
        <f t="shared" ref="H12:H54" si="5">ROUND(F12*0.007,2)</f>
        <v>28.63</v>
      </c>
      <c r="I12" s="16">
        <f t="shared" ref="I12:I54" si="6">ROUND(F12*0.09,2)</f>
        <v>368.1</v>
      </c>
      <c r="J12" s="16">
        <v>17.04</v>
      </c>
      <c r="K12" s="16">
        <f t="shared" ref="K12:K54" si="7">(G12+H12+I12+J12)*E12</f>
        <v>3204.51</v>
      </c>
      <c r="L12" s="21" t="s">
        <v>33</v>
      </c>
      <c r="M12" s="17">
        <v>3204.51</v>
      </c>
      <c r="N12" s="6" t="s">
        <v>20</v>
      </c>
    </row>
    <row r="13" ht="52" customHeight="true" spans="1:14">
      <c r="A13" s="4">
        <v>9</v>
      </c>
      <c r="B13" s="4" t="s">
        <v>16</v>
      </c>
      <c r="C13" s="9" t="s">
        <v>34</v>
      </c>
      <c r="D13" s="6" t="s">
        <v>35</v>
      </c>
      <c r="E13" s="6">
        <v>2</v>
      </c>
      <c r="F13" s="17">
        <v>4090</v>
      </c>
      <c r="G13" s="16">
        <f t="shared" si="4"/>
        <v>654.4</v>
      </c>
      <c r="H13" s="16">
        <f t="shared" si="5"/>
        <v>28.63</v>
      </c>
      <c r="I13" s="16">
        <f t="shared" si="6"/>
        <v>368.1</v>
      </c>
      <c r="J13" s="16">
        <v>17.04</v>
      </c>
      <c r="K13" s="16">
        <f t="shared" si="7"/>
        <v>2136.34</v>
      </c>
      <c r="L13" s="21" t="s">
        <v>33</v>
      </c>
      <c r="M13" s="17">
        <v>2136.34</v>
      </c>
      <c r="N13" s="6" t="s">
        <v>20</v>
      </c>
    </row>
    <row r="14" ht="52" customHeight="true" spans="1:14">
      <c r="A14" s="4">
        <v>10</v>
      </c>
      <c r="B14" s="4" t="s">
        <v>16</v>
      </c>
      <c r="C14" s="9" t="s">
        <v>36</v>
      </c>
      <c r="D14" s="6" t="s">
        <v>18</v>
      </c>
      <c r="E14" s="6">
        <v>3</v>
      </c>
      <c r="F14" s="17">
        <v>4090</v>
      </c>
      <c r="G14" s="16">
        <f t="shared" si="4"/>
        <v>654.4</v>
      </c>
      <c r="H14" s="16">
        <f t="shared" si="5"/>
        <v>28.63</v>
      </c>
      <c r="I14" s="16">
        <f t="shared" si="6"/>
        <v>368.1</v>
      </c>
      <c r="J14" s="16">
        <v>17.04</v>
      </c>
      <c r="K14" s="16">
        <f t="shared" si="7"/>
        <v>3204.51</v>
      </c>
      <c r="L14" s="21" t="s">
        <v>33</v>
      </c>
      <c r="M14" s="17">
        <v>3204.51</v>
      </c>
      <c r="N14" s="6" t="s">
        <v>20</v>
      </c>
    </row>
    <row r="15" ht="52" customHeight="true" spans="1:14">
      <c r="A15" s="4">
        <v>11</v>
      </c>
      <c r="B15" s="4" t="s">
        <v>16</v>
      </c>
      <c r="C15" s="9" t="s">
        <v>37</v>
      </c>
      <c r="D15" s="6" t="s">
        <v>18</v>
      </c>
      <c r="E15" s="6">
        <v>3</v>
      </c>
      <c r="F15" s="17">
        <v>4090</v>
      </c>
      <c r="G15" s="16">
        <f t="shared" si="4"/>
        <v>654.4</v>
      </c>
      <c r="H15" s="16">
        <f t="shared" si="5"/>
        <v>28.63</v>
      </c>
      <c r="I15" s="16">
        <f t="shared" si="6"/>
        <v>368.1</v>
      </c>
      <c r="J15" s="16">
        <v>17.04</v>
      </c>
      <c r="K15" s="16">
        <f t="shared" si="7"/>
        <v>3204.51</v>
      </c>
      <c r="L15" s="21" t="s">
        <v>33</v>
      </c>
      <c r="M15" s="17">
        <v>3204.51</v>
      </c>
      <c r="N15" s="6" t="s">
        <v>38</v>
      </c>
    </row>
    <row r="16" ht="52" customHeight="true" spans="1:14">
      <c r="A16" s="4">
        <v>12</v>
      </c>
      <c r="B16" s="4" t="s">
        <v>16</v>
      </c>
      <c r="C16" s="9" t="s">
        <v>39</v>
      </c>
      <c r="D16" s="6" t="s">
        <v>18</v>
      </c>
      <c r="E16" s="6">
        <v>3</v>
      </c>
      <c r="F16" s="17">
        <v>4090</v>
      </c>
      <c r="G16" s="16">
        <f t="shared" si="4"/>
        <v>654.4</v>
      </c>
      <c r="H16" s="16">
        <f t="shared" si="5"/>
        <v>28.63</v>
      </c>
      <c r="I16" s="16">
        <f t="shared" si="6"/>
        <v>368.1</v>
      </c>
      <c r="J16" s="16">
        <v>17.04</v>
      </c>
      <c r="K16" s="16">
        <f t="shared" si="7"/>
        <v>3204.51</v>
      </c>
      <c r="L16" s="21" t="s">
        <v>33</v>
      </c>
      <c r="M16" s="17">
        <v>3204.51</v>
      </c>
      <c r="N16" s="6" t="s">
        <v>23</v>
      </c>
    </row>
    <row r="17" ht="52" customHeight="true" spans="1:14">
      <c r="A17" s="4">
        <v>13</v>
      </c>
      <c r="B17" s="4" t="s">
        <v>16</v>
      </c>
      <c r="C17" s="9" t="s">
        <v>40</v>
      </c>
      <c r="D17" s="6" t="s">
        <v>18</v>
      </c>
      <c r="E17" s="6">
        <v>3</v>
      </c>
      <c r="F17" s="17">
        <v>4090</v>
      </c>
      <c r="G17" s="16">
        <f t="shared" si="4"/>
        <v>654.4</v>
      </c>
      <c r="H17" s="16">
        <f t="shared" si="5"/>
        <v>28.63</v>
      </c>
      <c r="I17" s="16">
        <f t="shared" si="6"/>
        <v>368.1</v>
      </c>
      <c r="J17" s="16">
        <v>17.04</v>
      </c>
      <c r="K17" s="16">
        <f t="shared" si="7"/>
        <v>3204.51</v>
      </c>
      <c r="L17" s="21" t="s">
        <v>33</v>
      </c>
      <c r="M17" s="17">
        <v>3204.51</v>
      </c>
      <c r="N17" s="6" t="s">
        <v>41</v>
      </c>
    </row>
    <row r="18" ht="52" customHeight="true" spans="1:14">
      <c r="A18" s="4">
        <v>14</v>
      </c>
      <c r="B18" s="4" t="s">
        <v>16</v>
      </c>
      <c r="C18" s="9" t="s">
        <v>42</v>
      </c>
      <c r="D18" s="6" t="s">
        <v>18</v>
      </c>
      <c r="E18" s="6">
        <v>3</v>
      </c>
      <c r="F18" s="17">
        <v>4090</v>
      </c>
      <c r="G18" s="16">
        <f t="shared" si="4"/>
        <v>654.4</v>
      </c>
      <c r="H18" s="16">
        <f t="shared" si="5"/>
        <v>28.63</v>
      </c>
      <c r="I18" s="16">
        <f t="shared" si="6"/>
        <v>368.1</v>
      </c>
      <c r="J18" s="16">
        <v>17.04</v>
      </c>
      <c r="K18" s="16">
        <f t="shared" si="7"/>
        <v>3204.51</v>
      </c>
      <c r="L18" s="21" t="s">
        <v>33</v>
      </c>
      <c r="M18" s="17">
        <v>3204.51</v>
      </c>
      <c r="N18" s="6" t="s">
        <v>41</v>
      </c>
    </row>
    <row r="19" ht="52" customHeight="true" spans="1:14">
      <c r="A19" s="4">
        <v>15</v>
      </c>
      <c r="B19" s="4" t="s">
        <v>16</v>
      </c>
      <c r="C19" s="9" t="s">
        <v>43</v>
      </c>
      <c r="D19" s="6" t="s">
        <v>18</v>
      </c>
      <c r="E19" s="6">
        <v>3</v>
      </c>
      <c r="F19" s="18">
        <v>8082</v>
      </c>
      <c r="G19" s="16">
        <f t="shared" si="4"/>
        <v>1293.12</v>
      </c>
      <c r="H19" s="16">
        <f t="shared" si="5"/>
        <v>56.57</v>
      </c>
      <c r="I19" s="16">
        <f t="shared" si="6"/>
        <v>727.38</v>
      </c>
      <c r="J19" s="16">
        <v>17.04</v>
      </c>
      <c r="K19" s="16">
        <f t="shared" si="7"/>
        <v>6282.33</v>
      </c>
      <c r="L19" s="21" t="s">
        <v>44</v>
      </c>
      <c r="M19" s="17">
        <v>6282.33</v>
      </c>
      <c r="N19" s="9" t="s">
        <v>45</v>
      </c>
    </row>
    <row r="20" ht="52" customHeight="true" spans="1:14">
      <c r="A20" s="4">
        <v>16</v>
      </c>
      <c r="B20" s="4" t="s">
        <v>16</v>
      </c>
      <c r="C20" s="9" t="s">
        <v>46</v>
      </c>
      <c r="D20" s="6" t="s">
        <v>18</v>
      </c>
      <c r="E20" s="6">
        <v>3</v>
      </c>
      <c r="F20" s="18">
        <v>8240</v>
      </c>
      <c r="G20" s="16">
        <f t="shared" si="4"/>
        <v>1318.4</v>
      </c>
      <c r="H20" s="16">
        <f t="shared" si="5"/>
        <v>57.68</v>
      </c>
      <c r="I20" s="16">
        <f t="shared" si="6"/>
        <v>741.6</v>
      </c>
      <c r="J20" s="16">
        <v>17.04</v>
      </c>
      <c r="K20" s="16">
        <f t="shared" si="7"/>
        <v>6404.16</v>
      </c>
      <c r="L20" s="21" t="s">
        <v>44</v>
      </c>
      <c r="M20" s="17">
        <v>6404.16</v>
      </c>
      <c r="N20" s="9" t="s">
        <v>45</v>
      </c>
    </row>
    <row r="21" ht="52" customHeight="true" spans="1:14">
      <c r="A21" s="4">
        <v>17</v>
      </c>
      <c r="B21" s="4" t="s">
        <v>16</v>
      </c>
      <c r="C21" s="9" t="s">
        <v>47</v>
      </c>
      <c r="D21" s="6" t="s">
        <v>18</v>
      </c>
      <c r="E21" s="6">
        <v>3</v>
      </c>
      <c r="F21" s="18">
        <v>6860</v>
      </c>
      <c r="G21" s="16">
        <f t="shared" si="4"/>
        <v>1097.6</v>
      </c>
      <c r="H21" s="16">
        <f t="shared" si="5"/>
        <v>48.02</v>
      </c>
      <c r="I21" s="16">
        <f t="shared" si="6"/>
        <v>617.4</v>
      </c>
      <c r="J21" s="16">
        <v>17.04</v>
      </c>
      <c r="K21" s="16">
        <f t="shared" si="7"/>
        <v>5340.18</v>
      </c>
      <c r="L21" s="21" t="s">
        <v>44</v>
      </c>
      <c r="M21" s="17">
        <v>5340.18</v>
      </c>
      <c r="N21" s="9" t="s">
        <v>45</v>
      </c>
    </row>
    <row r="22" ht="52" customHeight="true" spans="1:14">
      <c r="A22" s="4">
        <v>18</v>
      </c>
      <c r="B22" s="4" t="s">
        <v>16</v>
      </c>
      <c r="C22" s="9" t="s">
        <v>48</v>
      </c>
      <c r="D22" s="6" t="s">
        <v>35</v>
      </c>
      <c r="E22" s="6">
        <v>2</v>
      </c>
      <c r="F22" s="18">
        <v>4090</v>
      </c>
      <c r="G22" s="16">
        <f t="shared" si="4"/>
        <v>654.4</v>
      </c>
      <c r="H22" s="16">
        <f t="shared" si="5"/>
        <v>28.63</v>
      </c>
      <c r="I22" s="16">
        <f t="shared" si="6"/>
        <v>368.1</v>
      </c>
      <c r="J22" s="16">
        <v>17.04</v>
      </c>
      <c r="K22" s="16">
        <f t="shared" si="7"/>
        <v>2136.34</v>
      </c>
      <c r="L22" s="21" t="s">
        <v>44</v>
      </c>
      <c r="M22" s="17">
        <v>2136.34</v>
      </c>
      <c r="N22" s="9" t="s">
        <v>45</v>
      </c>
    </row>
    <row r="23" ht="52" customHeight="true" spans="1:14">
      <c r="A23" s="4">
        <v>19</v>
      </c>
      <c r="B23" s="4" t="s">
        <v>16</v>
      </c>
      <c r="C23" s="9" t="s">
        <v>49</v>
      </c>
      <c r="D23" s="6" t="s">
        <v>35</v>
      </c>
      <c r="E23" s="6">
        <v>2</v>
      </c>
      <c r="F23" s="18">
        <v>4090</v>
      </c>
      <c r="G23" s="16">
        <f t="shared" si="4"/>
        <v>654.4</v>
      </c>
      <c r="H23" s="16">
        <f t="shared" si="5"/>
        <v>28.63</v>
      </c>
      <c r="I23" s="16">
        <f t="shared" si="6"/>
        <v>368.1</v>
      </c>
      <c r="J23" s="16">
        <v>17.04</v>
      </c>
      <c r="K23" s="16">
        <f t="shared" si="7"/>
        <v>2136.34</v>
      </c>
      <c r="L23" s="21" t="s">
        <v>44</v>
      </c>
      <c r="M23" s="17">
        <v>2136.34</v>
      </c>
      <c r="N23" s="9" t="s">
        <v>45</v>
      </c>
    </row>
    <row r="24" ht="52" customHeight="true" spans="1:14">
      <c r="A24" s="4">
        <v>20</v>
      </c>
      <c r="B24" s="4" t="s">
        <v>16</v>
      </c>
      <c r="C24" s="9" t="s">
        <v>50</v>
      </c>
      <c r="D24" s="9" t="s">
        <v>35</v>
      </c>
      <c r="E24" s="9">
        <v>2</v>
      </c>
      <c r="F24" s="18">
        <v>4090</v>
      </c>
      <c r="G24" s="16">
        <f t="shared" si="4"/>
        <v>654.4</v>
      </c>
      <c r="H24" s="16">
        <f t="shared" si="5"/>
        <v>28.63</v>
      </c>
      <c r="I24" s="16">
        <f t="shared" si="6"/>
        <v>368.1</v>
      </c>
      <c r="J24" s="16">
        <v>17.04</v>
      </c>
      <c r="K24" s="16">
        <f t="shared" si="7"/>
        <v>2136.34</v>
      </c>
      <c r="L24" s="21" t="s">
        <v>44</v>
      </c>
      <c r="M24" s="17">
        <v>2136.34</v>
      </c>
      <c r="N24" s="9" t="s">
        <v>45</v>
      </c>
    </row>
    <row r="25" ht="52" customHeight="true" spans="1:14">
      <c r="A25" s="4">
        <v>21</v>
      </c>
      <c r="B25" s="4" t="s">
        <v>16</v>
      </c>
      <c r="C25" s="9" t="s">
        <v>51</v>
      </c>
      <c r="D25" s="9" t="s">
        <v>35</v>
      </c>
      <c r="E25" s="9">
        <v>2</v>
      </c>
      <c r="F25" s="18">
        <v>4090</v>
      </c>
      <c r="G25" s="16">
        <f t="shared" si="4"/>
        <v>654.4</v>
      </c>
      <c r="H25" s="16">
        <f t="shared" si="5"/>
        <v>28.63</v>
      </c>
      <c r="I25" s="16">
        <f t="shared" si="6"/>
        <v>368.1</v>
      </c>
      <c r="J25" s="16">
        <v>17.04</v>
      </c>
      <c r="K25" s="16">
        <f t="shared" si="7"/>
        <v>2136.34</v>
      </c>
      <c r="L25" s="21" t="s">
        <v>44</v>
      </c>
      <c r="M25" s="17">
        <v>2136.34</v>
      </c>
      <c r="N25" s="9" t="s">
        <v>45</v>
      </c>
    </row>
    <row r="26" ht="52" customHeight="true" spans="1:14">
      <c r="A26" s="4">
        <v>22</v>
      </c>
      <c r="B26" s="4" t="s">
        <v>16</v>
      </c>
      <c r="C26" s="9" t="s">
        <v>52</v>
      </c>
      <c r="D26" s="9" t="s">
        <v>35</v>
      </c>
      <c r="E26" s="9">
        <v>2</v>
      </c>
      <c r="F26" s="18">
        <v>4090</v>
      </c>
      <c r="G26" s="16">
        <f t="shared" si="4"/>
        <v>654.4</v>
      </c>
      <c r="H26" s="16">
        <f t="shared" si="5"/>
        <v>28.63</v>
      </c>
      <c r="I26" s="16">
        <f t="shared" si="6"/>
        <v>368.1</v>
      </c>
      <c r="J26" s="16">
        <v>17.04</v>
      </c>
      <c r="K26" s="16">
        <f t="shared" si="7"/>
        <v>2136.34</v>
      </c>
      <c r="L26" s="21" t="s">
        <v>44</v>
      </c>
      <c r="M26" s="17">
        <v>2136.34</v>
      </c>
      <c r="N26" s="9" t="s">
        <v>45</v>
      </c>
    </row>
    <row r="27" ht="52" customHeight="true" spans="1:14">
      <c r="A27" s="4">
        <v>23</v>
      </c>
      <c r="B27" s="9" t="s">
        <v>16</v>
      </c>
      <c r="C27" s="9" t="s">
        <v>53</v>
      </c>
      <c r="D27" s="6" t="s">
        <v>18</v>
      </c>
      <c r="E27" s="6">
        <v>3</v>
      </c>
      <c r="F27" s="18">
        <v>4090</v>
      </c>
      <c r="G27" s="16">
        <f t="shared" si="4"/>
        <v>654.4</v>
      </c>
      <c r="H27" s="16">
        <f t="shared" si="5"/>
        <v>28.63</v>
      </c>
      <c r="I27" s="16">
        <f t="shared" si="6"/>
        <v>368.1</v>
      </c>
      <c r="J27" s="16">
        <v>17.04</v>
      </c>
      <c r="K27" s="16">
        <f t="shared" si="7"/>
        <v>3204.51</v>
      </c>
      <c r="L27" s="21" t="s">
        <v>54</v>
      </c>
      <c r="M27" s="17">
        <v>3204.51</v>
      </c>
      <c r="N27" s="9" t="s">
        <v>23</v>
      </c>
    </row>
    <row r="28" ht="52" customHeight="true" spans="1:14">
      <c r="A28" s="4">
        <v>24</v>
      </c>
      <c r="B28" s="9" t="s">
        <v>16</v>
      </c>
      <c r="C28" s="9" t="s">
        <v>55</v>
      </c>
      <c r="D28" s="6" t="s">
        <v>18</v>
      </c>
      <c r="E28" s="6">
        <v>3</v>
      </c>
      <c r="F28" s="18">
        <v>4090</v>
      </c>
      <c r="G28" s="16">
        <f t="shared" si="4"/>
        <v>654.4</v>
      </c>
      <c r="H28" s="16">
        <f t="shared" si="5"/>
        <v>28.63</v>
      </c>
      <c r="I28" s="16">
        <f t="shared" si="6"/>
        <v>368.1</v>
      </c>
      <c r="J28" s="16">
        <v>17.04</v>
      </c>
      <c r="K28" s="16">
        <f t="shared" si="7"/>
        <v>3204.51</v>
      </c>
      <c r="L28" s="21" t="s">
        <v>54</v>
      </c>
      <c r="M28" s="17">
        <v>3204.51</v>
      </c>
      <c r="N28" s="9" t="s">
        <v>23</v>
      </c>
    </row>
    <row r="29" ht="52" customHeight="true" spans="1:14">
      <c r="A29" s="4">
        <v>25</v>
      </c>
      <c r="B29" s="9" t="s">
        <v>16</v>
      </c>
      <c r="C29" s="9" t="s">
        <v>56</v>
      </c>
      <c r="D29" s="6" t="s">
        <v>18</v>
      </c>
      <c r="E29" s="6">
        <v>3</v>
      </c>
      <c r="F29" s="18">
        <v>4090</v>
      </c>
      <c r="G29" s="16">
        <f t="shared" si="4"/>
        <v>654.4</v>
      </c>
      <c r="H29" s="16">
        <f t="shared" si="5"/>
        <v>28.63</v>
      </c>
      <c r="I29" s="16">
        <f t="shared" si="6"/>
        <v>368.1</v>
      </c>
      <c r="J29" s="16">
        <v>17.04</v>
      </c>
      <c r="K29" s="16">
        <f t="shared" si="7"/>
        <v>3204.51</v>
      </c>
      <c r="L29" s="21" t="s">
        <v>54</v>
      </c>
      <c r="M29" s="17">
        <v>3204.51</v>
      </c>
      <c r="N29" s="9" t="s">
        <v>23</v>
      </c>
    </row>
    <row r="30" ht="52" customHeight="true" spans="1:14">
      <c r="A30" s="4">
        <v>26</v>
      </c>
      <c r="B30" s="9" t="s">
        <v>16</v>
      </c>
      <c r="C30" s="9" t="s">
        <v>57</v>
      </c>
      <c r="D30" s="6" t="s">
        <v>18</v>
      </c>
      <c r="E30" s="6">
        <v>3</v>
      </c>
      <c r="F30" s="18">
        <v>4090</v>
      </c>
      <c r="G30" s="16">
        <f t="shared" si="4"/>
        <v>654.4</v>
      </c>
      <c r="H30" s="16">
        <f t="shared" si="5"/>
        <v>28.63</v>
      </c>
      <c r="I30" s="16">
        <f t="shared" si="6"/>
        <v>368.1</v>
      </c>
      <c r="J30" s="16">
        <v>17.04</v>
      </c>
      <c r="K30" s="16">
        <f t="shared" si="7"/>
        <v>3204.51</v>
      </c>
      <c r="L30" s="21" t="s">
        <v>54</v>
      </c>
      <c r="M30" s="17">
        <v>3204.51</v>
      </c>
      <c r="N30" s="9" t="s">
        <v>23</v>
      </c>
    </row>
    <row r="31" ht="52" customHeight="true" spans="1:14">
      <c r="A31" s="4">
        <v>27</v>
      </c>
      <c r="B31" s="9" t="s">
        <v>16</v>
      </c>
      <c r="C31" s="9" t="s">
        <v>58</v>
      </c>
      <c r="D31" s="6" t="s">
        <v>18</v>
      </c>
      <c r="E31" s="6">
        <v>3</v>
      </c>
      <c r="F31" s="18">
        <v>4090</v>
      </c>
      <c r="G31" s="16">
        <f t="shared" si="4"/>
        <v>654.4</v>
      </c>
      <c r="H31" s="16">
        <f t="shared" si="5"/>
        <v>28.63</v>
      </c>
      <c r="I31" s="16">
        <f t="shared" si="6"/>
        <v>368.1</v>
      </c>
      <c r="J31" s="16">
        <v>17.04</v>
      </c>
      <c r="K31" s="16">
        <f t="shared" si="7"/>
        <v>3204.51</v>
      </c>
      <c r="L31" s="21" t="s">
        <v>54</v>
      </c>
      <c r="M31" s="17">
        <v>3204.51</v>
      </c>
      <c r="N31" s="9" t="s">
        <v>23</v>
      </c>
    </row>
    <row r="32" ht="52" customHeight="true" spans="1:14">
      <c r="A32" s="4">
        <v>28</v>
      </c>
      <c r="B32" s="9" t="s">
        <v>16</v>
      </c>
      <c r="C32" s="9" t="s">
        <v>59</v>
      </c>
      <c r="D32" s="6" t="s">
        <v>18</v>
      </c>
      <c r="E32" s="6">
        <v>3</v>
      </c>
      <c r="F32" s="18">
        <v>4090</v>
      </c>
      <c r="G32" s="16">
        <f t="shared" si="4"/>
        <v>654.4</v>
      </c>
      <c r="H32" s="16">
        <f t="shared" si="5"/>
        <v>28.63</v>
      </c>
      <c r="I32" s="16">
        <f t="shared" si="6"/>
        <v>368.1</v>
      </c>
      <c r="J32" s="16">
        <v>17.04</v>
      </c>
      <c r="K32" s="16">
        <f t="shared" si="7"/>
        <v>3204.51</v>
      </c>
      <c r="L32" s="21" t="s">
        <v>54</v>
      </c>
      <c r="M32" s="17">
        <v>3204.51</v>
      </c>
      <c r="N32" s="9" t="s">
        <v>23</v>
      </c>
    </row>
    <row r="33" ht="52" customHeight="true" spans="1:14">
      <c r="A33" s="4">
        <v>29</v>
      </c>
      <c r="B33" s="9" t="s">
        <v>16</v>
      </c>
      <c r="C33" s="9" t="s">
        <v>60</v>
      </c>
      <c r="D33" s="6" t="s">
        <v>18</v>
      </c>
      <c r="E33" s="6">
        <v>3</v>
      </c>
      <c r="F33" s="18">
        <v>4090</v>
      </c>
      <c r="G33" s="16">
        <f t="shared" si="4"/>
        <v>654.4</v>
      </c>
      <c r="H33" s="16">
        <f t="shared" si="5"/>
        <v>28.63</v>
      </c>
      <c r="I33" s="16">
        <f t="shared" si="6"/>
        <v>368.1</v>
      </c>
      <c r="J33" s="16">
        <v>17.04</v>
      </c>
      <c r="K33" s="16">
        <f t="shared" si="7"/>
        <v>3204.51</v>
      </c>
      <c r="L33" s="21" t="s">
        <v>54</v>
      </c>
      <c r="M33" s="17">
        <v>3204.51</v>
      </c>
      <c r="N33" s="9" t="s">
        <v>23</v>
      </c>
    </row>
    <row r="34" ht="52" customHeight="true" spans="1:14">
      <c r="A34" s="4">
        <v>30</v>
      </c>
      <c r="B34" s="9" t="s">
        <v>16</v>
      </c>
      <c r="C34" s="9" t="s">
        <v>61</v>
      </c>
      <c r="D34" s="6" t="s">
        <v>18</v>
      </c>
      <c r="E34" s="6">
        <v>3</v>
      </c>
      <c r="F34" s="18">
        <v>4090</v>
      </c>
      <c r="G34" s="16">
        <f t="shared" si="4"/>
        <v>654.4</v>
      </c>
      <c r="H34" s="16">
        <f t="shared" si="5"/>
        <v>28.63</v>
      </c>
      <c r="I34" s="16">
        <f t="shared" si="6"/>
        <v>368.1</v>
      </c>
      <c r="J34" s="16">
        <v>17.04</v>
      </c>
      <c r="K34" s="16">
        <f t="shared" si="7"/>
        <v>3204.51</v>
      </c>
      <c r="L34" s="21" t="s">
        <v>54</v>
      </c>
      <c r="M34" s="17">
        <v>3204.51</v>
      </c>
      <c r="N34" s="9" t="s">
        <v>23</v>
      </c>
    </row>
    <row r="35" ht="52" customHeight="true" spans="1:14">
      <c r="A35" s="4">
        <v>31</v>
      </c>
      <c r="B35" s="9" t="s">
        <v>16</v>
      </c>
      <c r="C35" s="9" t="s">
        <v>62</v>
      </c>
      <c r="D35" s="6" t="s">
        <v>18</v>
      </c>
      <c r="E35" s="6">
        <v>3</v>
      </c>
      <c r="F35" s="18">
        <v>4090</v>
      </c>
      <c r="G35" s="16">
        <f t="shared" si="4"/>
        <v>654.4</v>
      </c>
      <c r="H35" s="16">
        <f t="shared" si="5"/>
        <v>28.63</v>
      </c>
      <c r="I35" s="16">
        <f t="shared" si="6"/>
        <v>368.1</v>
      </c>
      <c r="J35" s="16">
        <v>17.04</v>
      </c>
      <c r="K35" s="16">
        <f t="shared" si="7"/>
        <v>3204.51</v>
      </c>
      <c r="L35" s="21" t="s">
        <v>54</v>
      </c>
      <c r="M35" s="17">
        <v>3204.51</v>
      </c>
      <c r="N35" s="9" t="s">
        <v>23</v>
      </c>
    </row>
    <row r="36" ht="52" customHeight="true" spans="1:14">
      <c r="A36" s="4">
        <v>32</v>
      </c>
      <c r="B36" s="9" t="s">
        <v>16</v>
      </c>
      <c r="C36" s="9" t="s">
        <v>63</v>
      </c>
      <c r="D36" s="6" t="s">
        <v>18</v>
      </c>
      <c r="E36" s="6">
        <v>3</v>
      </c>
      <c r="F36" s="18">
        <v>4090</v>
      </c>
      <c r="G36" s="16">
        <f t="shared" si="4"/>
        <v>654.4</v>
      </c>
      <c r="H36" s="16">
        <f t="shared" si="5"/>
        <v>28.63</v>
      </c>
      <c r="I36" s="16">
        <f t="shared" si="6"/>
        <v>368.1</v>
      </c>
      <c r="J36" s="16">
        <v>17.04</v>
      </c>
      <c r="K36" s="16">
        <f t="shared" si="7"/>
        <v>3204.51</v>
      </c>
      <c r="L36" s="21" t="s">
        <v>54</v>
      </c>
      <c r="M36" s="17">
        <v>3204.51</v>
      </c>
      <c r="N36" s="9" t="s">
        <v>23</v>
      </c>
    </row>
    <row r="37" ht="52" customHeight="true" spans="1:14">
      <c r="A37" s="4">
        <v>33</v>
      </c>
      <c r="B37" s="9" t="s">
        <v>16</v>
      </c>
      <c r="C37" s="9" t="s">
        <v>64</v>
      </c>
      <c r="D37" s="6" t="s">
        <v>18</v>
      </c>
      <c r="E37" s="6">
        <v>3</v>
      </c>
      <c r="F37" s="18">
        <v>4090</v>
      </c>
      <c r="G37" s="16">
        <f t="shared" si="4"/>
        <v>654.4</v>
      </c>
      <c r="H37" s="16">
        <f t="shared" si="5"/>
        <v>28.63</v>
      </c>
      <c r="I37" s="16">
        <f t="shared" si="6"/>
        <v>368.1</v>
      </c>
      <c r="J37" s="16">
        <v>17.04</v>
      </c>
      <c r="K37" s="16">
        <f t="shared" si="7"/>
        <v>3204.51</v>
      </c>
      <c r="L37" s="21" t="s">
        <v>54</v>
      </c>
      <c r="M37" s="17">
        <v>3204.51</v>
      </c>
      <c r="N37" s="9" t="s">
        <v>23</v>
      </c>
    </row>
    <row r="38" ht="52" customHeight="true" spans="1:14">
      <c r="A38" s="4">
        <v>34</v>
      </c>
      <c r="B38" s="9" t="s">
        <v>16</v>
      </c>
      <c r="C38" s="9" t="s">
        <v>65</v>
      </c>
      <c r="D38" s="6" t="s">
        <v>18</v>
      </c>
      <c r="E38" s="6">
        <v>3</v>
      </c>
      <c r="F38" s="18">
        <v>4090</v>
      </c>
      <c r="G38" s="16">
        <f t="shared" si="4"/>
        <v>654.4</v>
      </c>
      <c r="H38" s="16">
        <f t="shared" si="5"/>
        <v>28.63</v>
      </c>
      <c r="I38" s="16">
        <f t="shared" si="6"/>
        <v>368.1</v>
      </c>
      <c r="J38" s="16">
        <v>17.04</v>
      </c>
      <c r="K38" s="16">
        <f t="shared" si="7"/>
        <v>3204.51</v>
      </c>
      <c r="L38" s="21" t="s">
        <v>54</v>
      </c>
      <c r="M38" s="17">
        <v>3204.51</v>
      </c>
      <c r="N38" s="9" t="s">
        <v>23</v>
      </c>
    </row>
    <row r="39" ht="52" customHeight="true" spans="1:14">
      <c r="A39" s="4">
        <v>35</v>
      </c>
      <c r="B39" s="9" t="s">
        <v>16</v>
      </c>
      <c r="C39" s="9" t="s">
        <v>66</v>
      </c>
      <c r="D39" s="6" t="s">
        <v>18</v>
      </c>
      <c r="E39" s="6">
        <v>3</v>
      </c>
      <c r="F39" s="18">
        <v>4090</v>
      </c>
      <c r="G39" s="16">
        <f t="shared" si="4"/>
        <v>654.4</v>
      </c>
      <c r="H39" s="16">
        <f t="shared" si="5"/>
        <v>28.63</v>
      </c>
      <c r="I39" s="16">
        <f t="shared" si="6"/>
        <v>368.1</v>
      </c>
      <c r="J39" s="16">
        <v>17.04</v>
      </c>
      <c r="K39" s="16">
        <f t="shared" si="7"/>
        <v>3204.51</v>
      </c>
      <c r="L39" s="21" t="s">
        <v>54</v>
      </c>
      <c r="M39" s="17">
        <v>3204.51</v>
      </c>
      <c r="N39" s="9" t="s">
        <v>23</v>
      </c>
    </row>
    <row r="40" ht="52" customHeight="true" spans="1:14">
      <c r="A40" s="4">
        <v>36</v>
      </c>
      <c r="B40" s="9" t="s">
        <v>16</v>
      </c>
      <c r="C40" s="9" t="s">
        <v>67</v>
      </c>
      <c r="D40" s="6" t="s">
        <v>18</v>
      </c>
      <c r="E40" s="6">
        <v>3</v>
      </c>
      <c r="F40" s="18">
        <v>4090</v>
      </c>
      <c r="G40" s="16">
        <f t="shared" si="4"/>
        <v>654.4</v>
      </c>
      <c r="H40" s="16">
        <f t="shared" si="5"/>
        <v>28.63</v>
      </c>
      <c r="I40" s="16">
        <f t="shared" si="6"/>
        <v>368.1</v>
      </c>
      <c r="J40" s="16">
        <v>17.04</v>
      </c>
      <c r="K40" s="16">
        <f t="shared" si="7"/>
        <v>3204.51</v>
      </c>
      <c r="L40" s="21" t="s">
        <v>54</v>
      </c>
      <c r="M40" s="17">
        <v>3204.51</v>
      </c>
      <c r="N40" s="9" t="s">
        <v>23</v>
      </c>
    </row>
    <row r="41" ht="52" customHeight="true" spans="1:14">
      <c r="A41" s="4">
        <v>37</v>
      </c>
      <c r="B41" s="9" t="s">
        <v>16</v>
      </c>
      <c r="C41" s="9" t="s">
        <v>68</v>
      </c>
      <c r="D41" s="6" t="s">
        <v>18</v>
      </c>
      <c r="E41" s="6">
        <v>3</v>
      </c>
      <c r="F41" s="18">
        <v>4090</v>
      </c>
      <c r="G41" s="16">
        <f t="shared" si="4"/>
        <v>654.4</v>
      </c>
      <c r="H41" s="16">
        <f t="shared" si="5"/>
        <v>28.63</v>
      </c>
      <c r="I41" s="16">
        <f t="shared" si="6"/>
        <v>368.1</v>
      </c>
      <c r="J41" s="16">
        <v>17.04</v>
      </c>
      <c r="K41" s="16">
        <f t="shared" si="7"/>
        <v>3204.51</v>
      </c>
      <c r="L41" s="21" t="s">
        <v>54</v>
      </c>
      <c r="M41" s="17">
        <v>3204.51</v>
      </c>
      <c r="N41" s="9" t="s">
        <v>23</v>
      </c>
    </row>
    <row r="42" ht="52" customHeight="true" spans="1:14">
      <c r="A42" s="4">
        <v>38</v>
      </c>
      <c r="B42" s="9" t="s">
        <v>16</v>
      </c>
      <c r="C42" s="9" t="s">
        <v>69</v>
      </c>
      <c r="D42" s="6" t="s">
        <v>18</v>
      </c>
      <c r="E42" s="6">
        <v>3</v>
      </c>
      <c r="F42" s="18">
        <v>4090</v>
      </c>
      <c r="G42" s="16">
        <f t="shared" si="4"/>
        <v>654.4</v>
      </c>
      <c r="H42" s="16">
        <f t="shared" si="5"/>
        <v>28.63</v>
      </c>
      <c r="I42" s="16">
        <f t="shared" si="6"/>
        <v>368.1</v>
      </c>
      <c r="J42" s="16">
        <v>17.04</v>
      </c>
      <c r="K42" s="16">
        <f t="shared" si="7"/>
        <v>3204.51</v>
      </c>
      <c r="L42" s="21" t="s">
        <v>54</v>
      </c>
      <c r="M42" s="17">
        <v>3204.51</v>
      </c>
      <c r="N42" s="9" t="s">
        <v>23</v>
      </c>
    </row>
    <row r="43" ht="52" customHeight="true" spans="1:14">
      <c r="A43" s="4">
        <v>39</v>
      </c>
      <c r="B43" s="9" t="s">
        <v>16</v>
      </c>
      <c r="C43" s="9" t="s">
        <v>70</v>
      </c>
      <c r="D43" s="6" t="s">
        <v>18</v>
      </c>
      <c r="E43" s="6">
        <v>3</v>
      </c>
      <c r="F43" s="18">
        <v>4090</v>
      </c>
      <c r="G43" s="16">
        <f t="shared" si="4"/>
        <v>654.4</v>
      </c>
      <c r="H43" s="16">
        <f t="shared" si="5"/>
        <v>28.63</v>
      </c>
      <c r="I43" s="16">
        <f t="shared" si="6"/>
        <v>368.1</v>
      </c>
      <c r="J43" s="16">
        <v>17.04</v>
      </c>
      <c r="K43" s="16">
        <f t="shared" si="7"/>
        <v>3204.51</v>
      </c>
      <c r="L43" s="21" t="s">
        <v>54</v>
      </c>
      <c r="M43" s="17">
        <v>3204.51</v>
      </c>
      <c r="N43" s="9" t="s">
        <v>23</v>
      </c>
    </row>
    <row r="44" ht="52" customHeight="true" spans="1:14">
      <c r="A44" s="4">
        <v>40</v>
      </c>
      <c r="B44" s="9" t="s">
        <v>16</v>
      </c>
      <c r="C44" s="9" t="s">
        <v>71</v>
      </c>
      <c r="D44" s="6" t="s">
        <v>18</v>
      </c>
      <c r="E44" s="6">
        <v>3</v>
      </c>
      <c r="F44" s="18">
        <v>4090</v>
      </c>
      <c r="G44" s="16">
        <f t="shared" si="4"/>
        <v>654.4</v>
      </c>
      <c r="H44" s="16">
        <f t="shared" si="5"/>
        <v>28.63</v>
      </c>
      <c r="I44" s="16">
        <f t="shared" si="6"/>
        <v>368.1</v>
      </c>
      <c r="J44" s="16">
        <v>17.04</v>
      </c>
      <c r="K44" s="16">
        <f t="shared" si="7"/>
        <v>3204.51</v>
      </c>
      <c r="L44" s="21" t="s">
        <v>54</v>
      </c>
      <c r="M44" s="17">
        <v>3204.51</v>
      </c>
      <c r="N44" s="9" t="s">
        <v>23</v>
      </c>
    </row>
    <row r="45" ht="52" customHeight="true" spans="1:14">
      <c r="A45" s="4">
        <v>41</v>
      </c>
      <c r="B45" s="9" t="s">
        <v>16</v>
      </c>
      <c r="C45" s="9" t="s">
        <v>72</v>
      </c>
      <c r="D45" s="6" t="s">
        <v>18</v>
      </c>
      <c r="E45" s="6">
        <v>3</v>
      </c>
      <c r="F45" s="18">
        <v>4090</v>
      </c>
      <c r="G45" s="16">
        <f t="shared" si="4"/>
        <v>654.4</v>
      </c>
      <c r="H45" s="16">
        <f t="shared" si="5"/>
        <v>28.63</v>
      </c>
      <c r="I45" s="16">
        <f t="shared" si="6"/>
        <v>368.1</v>
      </c>
      <c r="J45" s="16">
        <v>17.04</v>
      </c>
      <c r="K45" s="16">
        <f t="shared" si="7"/>
        <v>3204.51</v>
      </c>
      <c r="L45" s="21" t="s">
        <v>54</v>
      </c>
      <c r="M45" s="17">
        <v>3204.51</v>
      </c>
      <c r="N45" s="9" t="s">
        <v>23</v>
      </c>
    </row>
    <row r="46" ht="52" customHeight="true" spans="1:14">
      <c r="A46" s="4">
        <v>42</v>
      </c>
      <c r="B46" s="9" t="s">
        <v>16</v>
      </c>
      <c r="C46" s="9" t="s">
        <v>73</v>
      </c>
      <c r="D46" s="6" t="s">
        <v>18</v>
      </c>
      <c r="E46" s="6">
        <v>3</v>
      </c>
      <c r="F46" s="18">
        <v>4090</v>
      </c>
      <c r="G46" s="16">
        <f t="shared" si="4"/>
        <v>654.4</v>
      </c>
      <c r="H46" s="16">
        <f t="shared" si="5"/>
        <v>28.63</v>
      </c>
      <c r="I46" s="16">
        <f t="shared" si="6"/>
        <v>368.1</v>
      </c>
      <c r="J46" s="16">
        <v>17.04</v>
      </c>
      <c r="K46" s="16">
        <f t="shared" si="7"/>
        <v>3204.51</v>
      </c>
      <c r="L46" s="21" t="s">
        <v>54</v>
      </c>
      <c r="M46" s="17">
        <v>3204.51</v>
      </c>
      <c r="N46" s="9" t="s">
        <v>23</v>
      </c>
    </row>
    <row r="47" ht="52" customHeight="true" spans="1:14">
      <c r="A47" s="4">
        <v>43</v>
      </c>
      <c r="B47" s="4" t="s">
        <v>16</v>
      </c>
      <c r="C47" s="4" t="s">
        <v>74</v>
      </c>
      <c r="D47" s="4" t="s">
        <v>75</v>
      </c>
      <c r="E47" s="4">
        <v>6</v>
      </c>
      <c r="F47" s="16">
        <v>4090</v>
      </c>
      <c r="G47" s="16">
        <f t="shared" si="4"/>
        <v>654.4</v>
      </c>
      <c r="H47" s="16">
        <f t="shared" si="5"/>
        <v>28.63</v>
      </c>
      <c r="I47" s="16">
        <f t="shared" si="6"/>
        <v>368.1</v>
      </c>
      <c r="J47" s="16">
        <v>17.04</v>
      </c>
      <c r="K47" s="16">
        <f t="shared" si="7"/>
        <v>6409.02</v>
      </c>
      <c r="L47" s="16" t="s">
        <v>54</v>
      </c>
      <c r="M47" s="16">
        <v>6409.02</v>
      </c>
      <c r="N47" s="4" t="s">
        <v>76</v>
      </c>
    </row>
    <row r="48" ht="52" customHeight="true" spans="1:14">
      <c r="A48" s="4">
        <v>44</v>
      </c>
      <c r="B48" s="4" t="s">
        <v>16</v>
      </c>
      <c r="C48" s="4" t="s">
        <v>77</v>
      </c>
      <c r="D48" s="4" t="s">
        <v>75</v>
      </c>
      <c r="E48" s="4">
        <v>6</v>
      </c>
      <c r="F48" s="16">
        <v>4090</v>
      </c>
      <c r="G48" s="16">
        <f t="shared" si="4"/>
        <v>654.4</v>
      </c>
      <c r="H48" s="16">
        <f t="shared" si="5"/>
        <v>28.63</v>
      </c>
      <c r="I48" s="16">
        <f t="shared" si="6"/>
        <v>368.1</v>
      </c>
      <c r="J48" s="16">
        <v>17.04</v>
      </c>
      <c r="K48" s="16">
        <f t="shared" si="7"/>
        <v>6409.02</v>
      </c>
      <c r="L48" s="16" t="s">
        <v>54</v>
      </c>
      <c r="M48" s="16">
        <v>6409.02</v>
      </c>
      <c r="N48" s="4" t="s">
        <v>76</v>
      </c>
    </row>
    <row r="49" ht="52" customHeight="true" spans="1:14">
      <c r="A49" s="4">
        <v>45</v>
      </c>
      <c r="B49" s="4" t="s">
        <v>16</v>
      </c>
      <c r="C49" s="4" t="s">
        <v>78</v>
      </c>
      <c r="D49" s="4" t="s">
        <v>79</v>
      </c>
      <c r="E49" s="4">
        <v>5</v>
      </c>
      <c r="F49" s="16">
        <v>4090</v>
      </c>
      <c r="G49" s="16">
        <f t="shared" si="4"/>
        <v>654.4</v>
      </c>
      <c r="H49" s="16">
        <f t="shared" si="5"/>
        <v>28.63</v>
      </c>
      <c r="I49" s="16">
        <f t="shared" si="6"/>
        <v>368.1</v>
      </c>
      <c r="J49" s="16">
        <v>17.04</v>
      </c>
      <c r="K49" s="16">
        <f t="shared" si="7"/>
        <v>5340.85</v>
      </c>
      <c r="L49" s="16" t="s">
        <v>54</v>
      </c>
      <c r="M49" s="16">
        <v>5340.85</v>
      </c>
      <c r="N49" s="4" t="s">
        <v>76</v>
      </c>
    </row>
    <row r="50" ht="52" customHeight="true" spans="1:14">
      <c r="A50" s="4">
        <v>46</v>
      </c>
      <c r="B50" s="4" t="s">
        <v>16</v>
      </c>
      <c r="C50" s="4" t="s">
        <v>80</v>
      </c>
      <c r="D50" s="4" t="s">
        <v>79</v>
      </c>
      <c r="E50" s="4">
        <v>5</v>
      </c>
      <c r="F50" s="16">
        <v>4090</v>
      </c>
      <c r="G50" s="16">
        <f t="shared" si="4"/>
        <v>654.4</v>
      </c>
      <c r="H50" s="16">
        <f t="shared" si="5"/>
        <v>28.63</v>
      </c>
      <c r="I50" s="16">
        <f t="shared" si="6"/>
        <v>368.1</v>
      </c>
      <c r="J50" s="16">
        <v>17.04</v>
      </c>
      <c r="K50" s="16">
        <f t="shared" si="7"/>
        <v>5340.85</v>
      </c>
      <c r="L50" s="16" t="s">
        <v>54</v>
      </c>
      <c r="M50" s="16">
        <v>5340.85</v>
      </c>
      <c r="N50" s="4" t="s">
        <v>76</v>
      </c>
    </row>
    <row r="51" ht="52" customHeight="true" spans="1:14">
      <c r="A51" s="4">
        <v>47</v>
      </c>
      <c r="B51" s="4" t="s">
        <v>16</v>
      </c>
      <c r="C51" s="4" t="s">
        <v>81</v>
      </c>
      <c r="D51" s="4" t="s">
        <v>79</v>
      </c>
      <c r="E51" s="4">
        <v>5</v>
      </c>
      <c r="F51" s="16">
        <v>4090</v>
      </c>
      <c r="G51" s="16">
        <f t="shared" si="4"/>
        <v>654.4</v>
      </c>
      <c r="H51" s="16">
        <f t="shared" si="5"/>
        <v>28.63</v>
      </c>
      <c r="I51" s="16">
        <f t="shared" si="6"/>
        <v>368.1</v>
      </c>
      <c r="J51" s="16">
        <v>17.04</v>
      </c>
      <c r="K51" s="16">
        <f t="shared" si="7"/>
        <v>5340.85</v>
      </c>
      <c r="L51" s="16" t="s">
        <v>54</v>
      </c>
      <c r="M51" s="16">
        <v>5340.85</v>
      </c>
      <c r="N51" s="4" t="s">
        <v>76</v>
      </c>
    </row>
    <row r="52" ht="52" customHeight="true" spans="1:14">
      <c r="A52" s="4">
        <v>48</v>
      </c>
      <c r="B52" s="4" t="s">
        <v>16</v>
      </c>
      <c r="C52" s="4" t="s">
        <v>82</v>
      </c>
      <c r="D52" s="6" t="s">
        <v>18</v>
      </c>
      <c r="E52" s="6">
        <v>3</v>
      </c>
      <c r="F52" s="16">
        <v>4090</v>
      </c>
      <c r="G52" s="16">
        <f t="shared" si="4"/>
        <v>654.4</v>
      </c>
      <c r="H52" s="16">
        <f t="shared" si="5"/>
        <v>28.63</v>
      </c>
      <c r="I52" s="16">
        <f t="shared" si="6"/>
        <v>368.1</v>
      </c>
      <c r="J52" s="16">
        <v>17.04</v>
      </c>
      <c r="K52" s="16">
        <f t="shared" si="7"/>
        <v>3204.51</v>
      </c>
      <c r="L52" s="16" t="s">
        <v>54</v>
      </c>
      <c r="M52" s="16">
        <v>3204.51</v>
      </c>
      <c r="N52" s="4" t="s">
        <v>76</v>
      </c>
    </row>
    <row r="53" ht="52" customHeight="true" spans="1:14">
      <c r="A53" s="4">
        <v>49</v>
      </c>
      <c r="B53" s="4" t="s">
        <v>16</v>
      </c>
      <c r="C53" s="4" t="s">
        <v>83</v>
      </c>
      <c r="D53" s="6" t="s">
        <v>18</v>
      </c>
      <c r="E53" s="6">
        <v>3</v>
      </c>
      <c r="F53" s="16">
        <v>4090</v>
      </c>
      <c r="G53" s="16">
        <f t="shared" si="4"/>
        <v>654.4</v>
      </c>
      <c r="H53" s="16">
        <f t="shared" si="5"/>
        <v>28.63</v>
      </c>
      <c r="I53" s="16">
        <f t="shared" si="6"/>
        <v>368.1</v>
      </c>
      <c r="J53" s="16">
        <v>17.04</v>
      </c>
      <c r="K53" s="16">
        <f t="shared" si="7"/>
        <v>3204.51</v>
      </c>
      <c r="L53" s="16" t="s">
        <v>54</v>
      </c>
      <c r="M53" s="16">
        <v>3204.51</v>
      </c>
      <c r="N53" s="4" t="s">
        <v>76</v>
      </c>
    </row>
    <row r="54" ht="52" customHeight="true" spans="1:14">
      <c r="A54" s="4">
        <v>50</v>
      </c>
      <c r="B54" s="4" t="s">
        <v>16</v>
      </c>
      <c r="C54" s="4" t="s">
        <v>84</v>
      </c>
      <c r="D54" s="4" t="s">
        <v>85</v>
      </c>
      <c r="E54" s="4">
        <v>2</v>
      </c>
      <c r="F54" s="16">
        <v>4090</v>
      </c>
      <c r="G54" s="16">
        <f t="shared" si="4"/>
        <v>654.4</v>
      </c>
      <c r="H54" s="16">
        <f t="shared" si="5"/>
        <v>28.63</v>
      </c>
      <c r="I54" s="16">
        <f t="shared" si="6"/>
        <v>368.1</v>
      </c>
      <c r="J54" s="16">
        <v>17.04</v>
      </c>
      <c r="K54" s="16">
        <f t="shared" si="7"/>
        <v>2136.34</v>
      </c>
      <c r="L54" s="16" t="s">
        <v>54</v>
      </c>
      <c r="M54" s="16">
        <v>2136.34</v>
      </c>
      <c r="N54" s="4" t="s">
        <v>76</v>
      </c>
    </row>
    <row r="55" ht="52" customHeight="true" spans="1:14">
      <c r="A55" s="4">
        <v>51</v>
      </c>
      <c r="B55" s="4" t="s">
        <v>16</v>
      </c>
      <c r="C55" s="9" t="s">
        <v>86</v>
      </c>
      <c r="D55" s="9" t="s">
        <v>87</v>
      </c>
      <c r="E55" s="9">
        <v>9</v>
      </c>
      <c r="F55" s="16">
        <v>4090</v>
      </c>
      <c r="G55" s="16">
        <f t="shared" ref="G55:G63" si="8">ROUND(F55*0.16,2)</f>
        <v>654.4</v>
      </c>
      <c r="H55" s="16">
        <f t="shared" ref="H55:H63" si="9">ROUND(F55*0.007,2)</f>
        <v>28.63</v>
      </c>
      <c r="I55" s="16">
        <f t="shared" ref="I55:I63" si="10">ROUND(F55*0.09,2)</f>
        <v>368.1</v>
      </c>
      <c r="J55" s="16">
        <v>17.04</v>
      </c>
      <c r="K55" s="16">
        <f t="shared" ref="K55:K63" si="11">(G55+H55+I55+J55)*E55</f>
        <v>9613.53</v>
      </c>
      <c r="L55" s="21" t="s">
        <v>88</v>
      </c>
      <c r="M55" s="17">
        <v>9613.53</v>
      </c>
      <c r="N55" s="9" t="s">
        <v>76</v>
      </c>
    </row>
    <row r="56" ht="52" customHeight="true" spans="1:14">
      <c r="A56" s="4">
        <v>52</v>
      </c>
      <c r="B56" s="4" t="s">
        <v>16</v>
      </c>
      <c r="C56" s="9" t="s">
        <v>89</v>
      </c>
      <c r="D56" s="9" t="s">
        <v>87</v>
      </c>
      <c r="E56" s="9">
        <v>9</v>
      </c>
      <c r="F56" s="16">
        <v>4090</v>
      </c>
      <c r="G56" s="16">
        <f t="shared" si="8"/>
        <v>654.4</v>
      </c>
      <c r="H56" s="16">
        <f t="shared" si="9"/>
        <v>28.63</v>
      </c>
      <c r="I56" s="16">
        <f t="shared" si="10"/>
        <v>368.1</v>
      </c>
      <c r="J56" s="16">
        <v>17.04</v>
      </c>
      <c r="K56" s="16">
        <f t="shared" si="11"/>
        <v>9613.53</v>
      </c>
      <c r="L56" s="21" t="s">
        <v>88</v>
      </c>
      <c r="M56" s="17">
        <v>9613.53</v>
      </c>
      <c r="N56" s="9" t="s">
        <v>76</v>
      </c>
    </row>
    <row r="57" ht="52" customHeight="true" spans="1:14">
      <c r="A57" s="4">
        <v>53</v>
      </c>
      <c r="B57" s="4" t="s">
        <v>16</v>
      </c>
      <c r="C57" s="9" t="s">
        <v>90</v>
      </c>
      <c r="D57" s="9" t="s">
        <v>87</v>
      </c>
      <c r="E57" s="9">
        <v>9</v>
      </c>
      <c r="F57" s="16">
        <v>4759</v>
      </c>
      <c r="G57" s="16">
        <f t="shared" si="8"/>
        <v>761.44</v>
      </c>
      <c r="H57" s="16">
        <f t="shared" si="9"/>
        <v>33.31</v>
      </c>
      <c r="I57" s="16">
        <f t="shared" si="10"/>
        <v>428.31</v>
      </c>
      <c r="J57" s="16">
        <v>17.04</v>
      </c>
      <c r="K57" s="16">
        <f t="shared" si="11"/>
        <v>11160.9</v>
      </c>
      <c r="L57" s="21" t="s">
        <v>88</v>
      </c>
      <c r="M57" s="17">
        <v>11160.9</v>
      </c>
      <c r="N57" s="9" t="s">
        <v>76</v>
      </c>
    </row>
    <row r="58" ht="52" customHeight="true" spans="1:14">
      <c r="A58" s="4">
        <v>54</v>
      </c>
      <c r="B58" s="4" t="s">
        <v>16</v>
      </c>
      <c r="C58" s="9" t="s">
        <v>91</v>
      </c>
      <c r="D58" s="9" t="s">
        <v>87</v>
      </c>
      <c r="E58" s="9">
        <v>9</v>
      </c>
      <c r="F58" s="16">
        <v>4090</v>
      </c>
      <c r="G58" s="16">
        <f t="shared" si="8"/>
        <v>654.4</v>
      </c>
      <c r="H58" s="16">
        <f t="shared" si="9"/>
        <v>28.63</v>
      </c>
      <c r="I58" s="16">
        <f t="shared" si="10"/>
        <v>368.1</v>
      </c>
      <c r="J58" s="16">
        <v>17.04</v>
      </c>
      <c r="K58" s="16">
        <f t="shared" si="11"/>
        <v>9613.53</v>
      </c>
      <c r="L58" s="21" t="s">
        <v>88</v>
      </c>
      <c r="M58" s="17">
        <v>9613.53</v>
      </c>
      <c r="N58" s="9" t="s">
        <v>76</v>
      </c>
    </row>
    <row r="59" ht="52" customHeight="true" spans="1:14">
      <c r="A59" s="4">
        <v>55</v>
      </c>
      <c r="B59" s="4" t="s">
        <v>16</v>
      </c>
      <c r="C59" s="9" t="s">
        <v>92</v>
      </c>
      <c r="D59" s="9" t="s">
        <v>87</v>
      </c>
      <c r="E59" s="9">
        <v>9</v>
      </c>
      <c r="F59" s="16">
        <v>4410</v>
      </c>
      <c r="G59" s="16">
        <f t="shared" si="8"/>
        <v>705.6</v>
      </c>
      <c r="H59" s="16">
        <f t="shared" si="9"/>
        <v>30.87</v>
      </c>
      <c r="I59" s="16">
        <f t="shared" si="10"/>
        <v>396.9</v>
      </c>
      <c r="J59" s="16">
        <v>17.04</v>
      </c>
      <c r="K59" s="16">
        <f t="shared" si="11"/>
        <v>10353.69</v>
      </c>
      <c r="L59" s="21" t="s">
        <v>88</v>
      </c>
      <c r="M59" s="17">
        <v>10353.69</v>
      </c>
      <c r="N59" s="9" t="s">
        <v>76</v>
      </c>
    </row>
    <row r="60" ht="52" customHeight="true" spans="1:14">
      <c r="A60" s="4">
        <v>56</v>
      </c>
      <c r="B60" s="4" t="s">
        <v>16</v>
      </c>
      <c r="C60" s="9" t="s">
        <v>93</v>
      </c>
      <c r="D60" s="9" t="s">
        <v>87</v>
      </c>
      <c r="E60" s="9">
        <v>9</v>
      </c>
      <c r="F60" s="16">
        <v>4236</v>
      </c>
      <c r="G60" s="16">
        <f t="shared" si="8"/>
        <v>677.76</v>
      </c>
      <c r="H60" s="16">
        <f t="shared" si="9"/>
        <v>29.65</v>
      </c>
      <c r="I60" s="16">
        <f t="shared" si="10"/>
        <v>381.24</v>
      </c>
      <c r="J60" s="16">
        <v>17.04</v>
      </c>
      <c r="K60" s="16">
        <f t="shared" si="11"/>
        <v>9951.21</v>
      </c>
      <c r="L60" s="21" t="s">
        <v>88</v>
      </c>
      <c r="M60" s="17">
        <v>9951.21</v>
      </c>
      <c r="N60" s="9" t="s">
        <v>76</v>
      </c>
    </row>
    <row r="61" ht="52" customHeight="true" spans="1:14">
      <c r="A61" s="4">
        <v>57</v>
      </c>
      <c r="B61" s="4" t="s">
        <v>16</v>
      </c>
      <c r="C61" s="9" t="s">
        <v>94</v>
      </c>
      <c r="D61" s="9" t="s">
        <v>87</v>
      </c>
      <c r="E61" s="9">
        <v>9</v>
      </c>
      <c r="F61" s="16">
        <v>4888</v>
      </c>
      <c r="G61" s="16">
        <f t="shared" si="8"/>
        <v>782.08</v>
      </c>
      <c r="H61" s="16">
        <f t="shared" si="9"/>
        <v>34.22</v>
      </c>
      <c r="I61" s="16">
        <f t="shared" si="10"/>
        <v>439.92</v>
      </c>
      <c r="J61" s="16">
        <v>17.04</v>
      </c>
      <c r="K61" s="16">
        <f t="shared" si="11"/>
        <v>11459.34</v>
      </c>
      <c r="L61" s="21" t="s">
        <v>88</v>
      </c>
      <c r="M61" s="17">
        <v>11459.34</v>
      </c>
      <c r="N61" s="9" t="s">
        <v>76</v>
      </c>
    </row>
    <row r="62" ht="52" customHeight="true" spans="1:14">
      <c r="A62" s="4">
        <v>58</v>
      </c>
      <c r="B62" s="4" t="s">
        <v>16</v>
      </c>
      <c r="C62" s="9" t="s">
        <v>95</v>
      </c>
      <c r="D62" s="9" t="s">
        <v>96</v>
      </c>
      <c r="E62" s="9">
        <v>7</v>
      </c>
      <c r="F62" s="16">
        <v>4090</v>
      </c>
      <c r="G62" s="16">
        <f t="shared" si="8"/>
        <v>654.4</v>
      </c>
      <c r="H62" s="16">
        <f t="shared" si="9"/>
        <v>28.63</v>
      </c>
      <c r="I62" s="16">
        <f t="shared" si="10"/>
        <v>368.1</v>
      </c>
      <c r="J62" s="16">
        <v>17.04</v>
      </c>
      <c r="K62" s="16">
        <f t="shared" si="11"/>
        <v>7477.19</v>
      </c>
      <c r="L62" s="21" t="s">
        <v>88</v>
      </c>
      <c r="M62" s="16">
        <v>7477.19</v>
      </c>
      <c r="N62" s="9" t="s">
        <v>76</v>
      </c>
    </row>
    <row r="63" ht="52" customHeight="true" spans="1:14">
      <c r="A63" s="4">
        <v>59</v>
      </c>
      <c r="B63" s="4" t="s">
        <v>16</v>
      </c>
      <c r="C63" s="9" t="s">
        <v>97</v>
      </c>
      <c r="D63" s="9" t="s">
        <v>87</v>
      </c>
      <c r="E63" s="9">
        <v>9</v>
      </c>
      <c r="F63" s="16">
        <v>4090</v>
      </c>
      <c r="G63" s="16">
        <f t="shared" si="8"/>
        <v>654.4</v>
      </c>
      <c r="H63" s="16">
        <f t="shared" si="9"/>
        <v>28.63</v>
      </c>
      <c r="I63" s="16">
        <f t="shared" si="10"/>
        <v>368.1</v>
      </c>
      <c r="J63" s="16">
        <v>17.04</v>
      </c>
      <c r="K63" s="16">
        <f t="shared" si="11"/>
        <v>9613.53</v>
      </c>
      <c r="L63" s="21" t="s">
        <v>88</v>
      </c>
      <c r="M63" s="17">
        <v>9613.53</v>
      </c>
      <c r="N63" s="9" t="s">
        <v>76</v>
      </c>
    </row>
    <row r="64" ht="56" customHeight="true" spans="1:14">
      <c r="A64" s="10" t="s">
        <v>98</v>
      </c>
      <c r="B64" s="10"/>
      <c r="C64" s="10"/>
      <c r="D64" s="10"/>
      <c r="E64" s="10"/>
      <c r="F64" s="10"/>
      <c r="G64" s="10"/>
      <c r="H64" s="10"/>
      <c r="I64" s="10"/>
      <c r="J64" s="10"/>
      <c r="K64" s="10"/>
      <c r="L64" s="10"/>
      <c r="M64" s="10">
        <f>SUM(M5:M63)</f>
        <v>274122.81</v>
      </c>
      <c r="N64" s="23"/>
    </row>
    <row r="65" ht="46" customHeight="true"/>
  </sheetData>
  <mergeCells count="17">
    <mergeCell ref="A1:N1"/>
    <mergeCell ref="A2:N2"/>
    <mergeCell ref="A64:L64"/>
    <mergeCell ref="A3:A4"/>
    <mergeCell ref="B3:B4"/>
    <mergeCell ref="C3:C4"/>
    <mergeCell ref="D3:D4"/>
    <mergeCell ref="E3:E4"/>
    <mergeCell ref="F3:F4"/>
    <mergeCell ref="G3:G4"/>
    <mergeCell ref="H3:H4"/>
    <mergeCell ref="I3:I4"/>
    <mergeCell ref="J3:J4"/>
    <mergeCell ref="K3:K4"/>
    <mergeCell ref="L3:L4"/>
    <mergeCell ref="M3:M4"/>
    <mergeCell ref="N3:N4"/>
  </mergeCells>
  <conditionalFormatting sqref="C5:C7">
    <cfRule type="expression" dxfId="0" priority="4">
      <formula>AND(SUMPRODUCT(IFERROR(1*(($C$5:$C$7&amp;"x")=(C5&amp;"x")),0))+SUMPRODUCT(IFERROR(1*((#REF!&amp;"x")=(C5&amp;"x")),0))+SUMPRODUCT(IFERROR(1*((#REF!&amp;"x")=(C5&amp;"x")),0))&gt;1,NOT(ISBLANK(C5)))</formula>
    </cfRule>
  </conditionalFormatting>
  <conditionalFormatting sqref="C12:C15">
    <cfRule type="expression" dxfId="0" priority="3">
      <formula>AND(SUMPRODUCT(IFERROR(1*((#REF!&amp;"x")=(C12&amp;"x")),0))+SUMPRODUCT(IFERROR(1*((#REF!&amp;"x")=(C12&amp;"x")),0))+SUMPRODUCT(IFERROR(1*(($C$5:$C$8&amp;"x")=(C12&amp;"x")),0))&gt;1,NOT(ISBLANK(C12)))</formula>
    </cfRule>
  </conditionalFormatting>
  <conditionalFormatting sqref="C47:C54">
    <cfRule type="expression" dxfId="0" priority="1">
      <formula>AND(SUMPRODUCT(IFERROR(1*((#REF!&amp;"x")=(C47&amp;"x")),0))+SUMPRODUCT(IFERROR(1*((#REF!&amp;"x")=(C47&amp;"x")),0))+SUMPRODUCT(IFERROR(1*((#REF!&amp;"x")=(C47&amp;"x")),0))&gt;1,NOT(ISBLANK(C47)))</formula>
    </cfRule>
  </conditionalFormatting>
  <printOptions horizontalCentered="true"/>
  <pageMargins left="0.357638888888889" right="0.357638888888889" top="0.409027777777778" bottom="0.409027777777778" header="0.5" footer="0.5"/>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就业困难人员和建档立卡贫困劳动力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lzxq</cp:lastModifiedBy>
  <dcterms:created xsi:type="dcterms:W3CDTF">2006-10-24T00:00:00Z</dcterms:created>
  <dcterms:modified xsi:type="dcterms:W3CDTF">2024-10-30T10:54:38Z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F693E1A7C2A141EBAB8B4B0B0A653927_12</vt:lpwstr>
  </property>
  <property fmtid="{D5CDD505-2E9C-101B-9397-08002B2CF9AE}" pid="3" name="KSOProductBuildVer">
    <vt:lpwstr>2052-11.8.2.10251</vt:lpwstr>
  </property>
  <property fmtid="{D5CDD505-2E9C-101B-9397-08002B2CF9AE}" pid="4" name="KSOReadingLayout">
    <vt:bool>true</vt:bool>
  </property>
</Properties>
</file>