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最终表" sheetId="8" r:id="rId1"/>
  </sheets>
  <definedNames>
    <definedName name="_xlnm._FilterDatabase" localSheetId="0" hidden="1">最终表!$A$1:$P$29</definedName>
    <definedName name="_xlnm.Print_Titles" localSheetId="0">最终表!$2:$4</definedName>
  </definedNames>
  <calcPr calcId="144525" fullPrecision="0"/>
</workbook>
</file>

<file path=xl/sharedStrings.xml><?xml version="1.0" encoding="utf-8"?>
<sst xmlns="http://schemas.openxmlformats.org/spreadsheetml/2006/main" count="169" uniqueCount="63">
  <si>
    <t>附件：1</t>
  </si>
  <si>
    <t>2024年第四批高校毕业生社会保险补贴享受人员名单汇总表</t>
  </si>
  <si>
    <t>序号</t>
  </si>
  <si>
    <t>姓名</t>
  </si>
  <si>
    <t>补贴月份</t>
  </si>
  <si>
    <t>缴费时间
（月）</t>
  </si>
  <si>
    <t xml:space="preserve">
社保缴费基数（元）</t>
  </si>
  <si>
    <t>单位缴费养老保险金额
（16%）</t>
  </si>
  <si>
    <t>单位缴费失业保险金额（0.7%）</t>
  </si>
  <si>
    <t>医保缴费基数（元）</t>
  </si>
  <si>
    <t>单位缴费医疗保险金额（9%）</t>
  </si>
  <si>
    <t>单位缴费大病保险金额
（每17.04元）</t>
  </si>
  <si>
    <t>合计单位
缴费
（元）</t>
  </si>
  <si>
    <t>目前参保单位名称</t>
  </si>
  <si>
    <t>参保单位是否小微企业</t>
  </si>
  <si>
    <t>拨付企业名称</t>
  </si>
  <si>
    <t>拨付金额
（元）</t>
  </si>
  <si>
    <t>已拨付情况</t>
  </si>
  <si>
    <t>牛誉侦</t>
  </si>
  <si>
    <t>2024.10-12</t>
  </si>
  <si>
    <t>兰州新区供排水有限公司</t>
  </si>
  <si>
    <t>是</t>
  </si>
  <si>
    <t>已拨付6个月补贴</t>
  </si>
  <si>
    <t>焦珍</t>
  </si>
  <si>
    <t>已拨付3个月补贴</t>
  </si>
  <si>
    <t>李多</t>
  </si>
  <si>
    <t>兰州新华互联网中等职业学校有限公司</t>
  </si>
  <si>
    <t>已拨付9个月补贴</t>
  </si>
  <si>
    <t>张转兄</t>
  </si>
  <si>
    <t>甘肃万通汽车职业培训学校</t>
  </si>
  <si>
    <t>甘肃万通汽车职业培训学校有限公司</t>
  </si>
  <si>
    <t>已拨付1个月补贴</t>
  </si>
  <si>
    <t>牛博</t>
  </si>
  <si>
    <t>兰州新区双良热力有限公司</t>
  </si>
  <si>
    <t>马青山</t>
  </si>
  <si>
    <t>鲁浩强</t>
  </si>
  <si>
    <t>田永龙</t>
  </si>
  <si>
    <t>杏林峰</t>
  </si>
  <si>
    <t>兰州新区殡葬服务有限公司</t>
  </si>
  <si>
    <t>已拨付5个月补贴</t>
  </si>
  <si>
    <t>宋昭君</t>
  </si>
  <si>
    <t>丁利仁</t>
  </si>
  <si>
    <t>申联生物医药（上海）股份有限公司兰州分公司</t>
  </si>
  <si>
    <t>吴正渊</t>
  </si>
  <si>
    <t>付运运</t>
  </si>
  <si>
    <t>陈星</t>
  </si>
  <si>
    <t>娄源博</t>
  </si>
  <si>
    <t>席福财</t>
  </si>
  <si>
    <t>牛雁鹏</t>
  </si>
  <si>
    <t>王雅茜</t>
  </si>
  <si>
    <t>兰州新区禹洁生态环保有限公司</t>
  </si>
  <si>
    <t>高静</t>
  </si>
  <si>
    <t>魏靖</t>
  </si>
  <si>
    <t>兰州新区水库建设运营有限公司</t>
  </si>
  <si>
    <t>文雪成</t>
  </si>
  <si>
    <t>董淑香</t>
  </si>
  <si>
    <t>甘肃省民航航空食品有限公司</t>
  </si>
  <si>
    <t>杨博元</t>
  </si>
  <si>
    <t>刘宗鑫</t>
  </si>
  <si>
    <t>已拨付8个月补贴</t>
  </si>
  <si>
    <t>王碧鹏</t>
  </si>
  <si>
    <t>甘肃博燃体育文化有限公司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</si>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</sst>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name val="宋体"/>
      <charset val="134"/>
    </font>
    <font>
      <b/>
      <sz val="11"/>
      <name val="宋体"/>
      <charset val="134"/>
    </font>
    <font>
      <sz val="11"/>
      <color rgb="FF333333"/>
      <name val="仿宋_GB2312"/>
      <charset val="134"/>
    </font>
    <font>
      <b/>
      <sz val="22"/>
      <name val="Microsoft YaHei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rgb="FF333333"/>
      <name val="仿宋_GB2312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18" fillId="0" borderId="0">
      <protection locked="false"/>
    </xf>
    <xf numFmtId="0" fontId="16" fillId="0" borderId="0"/>
    <xf numFmtId="0" fontId="10" fillId="1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1" fillId="19" borderId="8" applyNumberFormat="false" applyAlignment="false" applyProtection="false">
      <alignment vertical="center"/>
    </xf>
    <xf numFmtId="0" fontId="24" fillId="22" borderId="9" applyNumberFormat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6" fillId="0" borderId="0"/>
    <xf numFmtId="0" fontId="9" fillId="25" borderId="0" applyNumberFormat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4" fillId="0" borderId="0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4" fillId="31" borderId="11" applyNumberFormat="false" applyFon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30" fillId="19" borderId="7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0" fillId="18" borderId="7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true">
      <alignment vertical="center"/>
    </xf>
    <xf numFmtId="0" fontId="0" fillId="2" borderId="0" xfId="0" applyFill="true" applyBorder="true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2" borderId="0" xfId="0" applyFont="true" applyFill="true" applyBorder="true" applyAlignment="true">
      <alignment horizontal="left" vertical="center" wrapText="true"/>
    </xf>
    <xf numFmtId="0" fontId="3" fillId="2" borderId="0" xfId="0" applyFont="true" applyFill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 applyProtection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 applyProtection="true">
      <alignment horizontal="center" vertical="center"/>
    </xf>
    <xf numFmtId="49" fontId="6" fillId="2" borderId="1" xfId="0" applyNumberFormat="true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 applyProtection="true">
      <alignment horizontal="center" vertical="center"/>
    </xf>
    <xf numFmtId="0" fontId="6" fillId="2" borderId="1" xfId="0" applyFont="true" applyFill="true" applyBorder="true" applyAlignment="true">
      <alignment horizontal="center" vertical="center"/>
    </xf>
    <xf numFmtId="0" fontId="5" fillId="2" borderId="1" xfId="0" applyNumberFormat="true" applyFont="true" applyFill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/>
    </xf>
    <xf numFmtId="176" fontId="4" fillId="2" borderId="1" xfId="0" applyNumberFormat="true" applyFont="true" applyFill="true" applyBorder="true" applyAlignment="true">
      <alignment horizontal="center" vertical="center" wrapText="true"/>
    </xf>
    <xf numFmtId="176" fontId="4" fillId="2" borderId="2" xfId="0" applyNumberFormat="true" applyFont="true" applyFill="true" applyBorder="true" applyAlignment="true">
      <alignment horizontal="center" vertical="center" wrapText="true"/>
    </xf>
    <xf numFmtId="176" fontId="4" fillId="2" borderId="3" xfId="0" applyNumberFormat="true" applyFont="true" applyFill="true" applyBorder="true" applyAlignment="true">
      <alignment horizontal="center" vertical="center" wrapText="true"/>
    </xf>
    <xf numFmtId="176" fontId="6" fillId="2" borderId="1" xfId="0" applyNumberFormat="true" applyFont="true" applyFill="true" applyBorder="true" applyAlignment="true">
      <alignment horizontal="center" vertical="center" wrapText="true"/>
    </xf>
    <xf numFmtId="176" fontId="5" fillId="2" borderId="1" xfId="0" applyNumberFormat="true" applyFont="true" applyFill="true" applyBorder="true" applyAlignment="true">
      <alignment horizontal="center" vertical="center" wrapText="true"/>
    </xf>
    <xf numFmtId="176" fontId="6" fillId="2" borderId="1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 applyProtection="true">
      <alignment horizontal="center" vertical="center" wrapText="true"/>
    </xf>
    <xf numFmtId="0" fontId="8" fillId="0" borderId="1" xfId="0" applyFont="true" applyBorder="true">
      <alignment vertical="center"/>
    </xf>
    <xf numFmtId="0" fontId="2" fillId="2" borderId="0" xfId="0" applyFont="true" applyFill="true" applyBorder="true" applyAlignment="true">
      <alignment horizontal="center" vertical="center" wrapText="true"/>
    </xf>
  </cellXfs>
  <cellStyles count="53">
    <cellStyle name="常规" xfId="0" builtinId="0"/>
    <cellStyle name="常规 2" xfId="1"/>
    <cellStyle name="Normal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常规 2 2" xfId="24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常规 10" xfId="29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dxfs count="2">
    <dxf>
      <font>
        <sz val="10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zoomScale="80" zoomScaleNormal="80" workbookViewId="0">
      <selection activeCell="A2" sqref="A2:P2"/>
    </sheetView>
  </sheetViews>
  <sheetFormatPr defaultColWidth="9" defaultRowHeight="13.3"/>
  <cols>
    <col min="1" max="1" width="7.96363636363636" customWidth="true"/>
    <col min="2" max="2" width="9.37272727272727" customWidth="true"/>
    <col min="3" max="3" width="15.6181818181818" customWidth="true"/>
    <col min="4" max="5" width="10.1545454545455" customWidth="true"/>
    <col min="6" max="7" width="10.6272727272727" customWidth="true"/>
    <col min="8" max="8" width="10.6272727272727" style="1" customWidth="true"/>
    <col min="9" max="9" width="9.84545454545455" customWidth="true"/>
    <col min="10" max="11" width="10.6272727272727" customWidth="true"/>
    <col min="12" max="12" width="15.4636363636364" customWidth="true"/>
    <col min="13" max="13" width="8.62727272727273" customWidth="true"/>
    <col min="14" max="14" width="14.9909090909091" style="4" customWidth="true"/>
    <col min="15" max="15" width="13.2545454545455" customWidth="true"/>
    <col min="16" max="16" width="12.4909090909091" style="4" customWidth="true"/>
  </cols>
  <sheetData>
    <row r="1" s="1" customFormat="true" ht="26" customHeight="true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7"/>
      <c r="O1" s="5"/>
      <c r="P1" s="27"/>
    </row>
    <row r="2" s="1" customFormat="true" ht="51" customHeight="true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true" ht="46" customHeight="true" spans="1:16">
      <c r="A3" s="7" t="s">
        <v>2</v>
      </c>
      <c r="B3" s="7" t="s">
        <v>3</v>
      </c>
      <c r="C3" s="7" t="s">
        <v>4</v>
      </c>
      <c r="D3" s="7" t="s">
        <v>5</v>
      </c>
      <c r="E3" s="18" t="s">
        <v>6</v>
      </c>
      <c r="F3" s="18" t="s">
        <v>7</v>
      </c>
      <c r="G3" s="18" t="s">
        <v>8</v>
      </c>
      <c r="H3" s="19" t="s">
        <v>9</v>
      </c>
      <c r="I3" s="18" t="s">
        <v>10</v>
      </c>
      <c r="J3" s="18" t="s">
        <v>11</v>
      </c>
      <c r="K3" s="18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1" customFormat="true" ht="31" customHeight="true" spans="1:16">
      <c r="A4" s="7"/>
      <c r="B4" s="7"/>
      <c r="C4" s="7"/>
      <c r="D4" s="7"/>
      <c r="E4" s="18"/>
      <c r="F4" s="18"/>
      <c r="G4" s="18"/>
      <c r="H4" s="20"/>
      <c r="I4" s="18"/>
      <c r="J4" s="18"/>
      <c r="K4" s="18"/>
      <c r="L4" s="7"/>
      <c r="M4" s="7"/>
      <c r="N4" s="7"/>
      <c r="O4" s="7"/>
      <c r="P4" s="7"/>
    </row>
    <row r="5" s="1" customFormat="true" ht="65" customHeight="true" spans="1:16">
      <c r="A5" s="8">
        <v>1</v>
      </c>
      <c r="B5" s="9" t="s">
        <v>18</v>
      </c>
      <c r="C5" s="9" t="s">
        <v>19</v>
      </c>
      <c r="D5" s="9">
        <v>3</v>
      </c>
      <c r="E5" s="21">
        <v>4850</v>
      </c>
      <c r="F5" s="22">
        <f>ROUND(E5*0.16,2)</f>
        <v>776</v>
      </c>
      <c r="G5" s="22">
        <f>ROUND(E5*0.007,2)</f>
        <v>33.95</v>
      </c>
      <c r="H5" s="21">
        <v>4850</v>
      </c>
      <c r="I5" s="22">
        <f>ROUND(H5*0.09,2)</f>
        <v>436.5</v>
      </c>
      <c r="J5" s="22">
        <v>17.04</v>
      </c>
      <c r="K5" s="22">
        <f>(F5+G5+I5+J5)*D5</f>
        <v>3790.47</v>
      </c>
      <c r="L5" s="9" t="s">
        <v>20</v>
      </c>
      <c r="M5" s="9" t="s">
        <v>21</v>
      </c>
      <c r="N5" s="9" t="s">
        <v>20</v>
      </c>
      <c r="O5" s="21">
        <v>3790.47</v>
      </c>
      <c r="P5" s="25" t="s">
        <v>22</v>
      </c>
    </row>
    <row r="6" s="1" customFormat="true" ht="65" customHeight="true" spans="1:16">
      <c r="A6" s="8">
        <v>2</v>
      </c>
      <c r="B6" s="9" t="s">
        <v>23</v>
      </c>
      <c r="C6" s="9" t="s">
        <v>19</v>
      </c>
      <c r="D6" s="9">
        <v>3</v>
      </c>
      <c r="E6" s="21">
        <v>4850</v>
      </c>
      <c r="F6" s="22">
        <f t="shared" ref="F6:F29" si="0">ROUND(E6*0.16,2)</f>
        <v>776</v>
      </c>
      <c r="G6" s="22">
        <f t="shared" ref="G6:G29" si="1">ROUND(E6*0.007,2)</f>
        <v>33.95</v>
      </c>
      <c r="H6" s="21">
        <v>4850</v>
      </c>
      <c r="I6" s="22">
        <f t="shared" ref="I6:I29" si="2">ROUND(H6*0.09,2)</f>
        <v>436.5</v>
      </c>
      <c r="J6" s="22">
        <v>17.04</v>
      </c>
      <c r="K6" s="22">
        <f t="shared" ref="K6:K29" si="3">(F6+G6+I6+J6)*D6</f>
        <v>3790.47</v>
      </c>
      <c r="L6" s="9" t="s">
        <v>20</v>
      </c>
      <c r="M6" s="9" t="s">
        <v>21</v>
      </c>
      <c r="N6" s="9" t="s">
        <v>20</v>
      </c>
      <c r="O6" s="21">
        <v>3790.47</v>
      </c>
      <c r="P6" s="25" t="s">
        <v>24</v>
      </c>
    </row>
    <row r="7" s="1" customFormat="true" ht="65" customHeight="true" spans="1:16">
      <c r="A7" s="8">
        <v>3</v>
      </c>
      <c r="B7" s="10" t="s">
        <v>25</v>
      </c>
      <c r="C7" s="9" t="s">
        <v>19</v>
      </c>
      <c r="D7" s="9">
        <v>3</v>
      </c>
      <c r="E7" s="23">
        <v>4317</v>
      </c>
      <c r="F7" s="22">
        <f t="shared" si="0"/>
        <v>690.72</v>
      </c>
      <c r="G7" s="22">
        <f t="shared" si="1"/>
        <v>30.22</v>
      </c>
      <c r="H7" s="23">
        <v>4090</v>
      </c>
      <c r="I7" s="22">
        <f t="shared" si="2"/>
        <v>368.1</v>
      </c>
      <c r="J7" s="22">
        <v>17.04</v>
      </c>
      <c r="K7" s="22">
        <f t="shared" si="3"/>
        <v>3318.24</v>
      </c>
      <c r="L7" s="9" t="s">
        <v>26</v>
      </c>
      <c r="M7" s="9" t="s">
        <v>21</v>
      </c>
      <c r="N7" s="9" t="s">
        <v>26</v>
      </c>
      <c r="O7" s="22">
        <v>3318.24</v>
      </c>
      <c r="P7" s="25" t="s">
        <v>27</v>
      </c>
    </row>
    <row r="8" s="1" customFormat="true" ht="65" customHeight="true" spans="1:16">
      <c r="A8" s="8">
        <v>4</v>
      </c>
      <c r="B8" s="11" t="s">
        <v>28</v>
      </c>
      <c r="C8" s="9" t="s">
        <v>19</v>
      </c>
      <c r="D8" s="9">
        <v>3</v>
      </c>
      <c r="E8" s="23">
        <v>4317</v>
      </c>
      <c r="F8" s="22">
        <f t="shared" si="0"/>
        <v>690.72</v>
      </c>
      <c r="G8" s="22">
        <f t="shared" si="1"/>
        <v>30.22</v>
      </c>
      <c r="H8" s="23">
        <v>4090</v>
      </c>
      <c r="I8" s="22">
        <f t="shared" si="2"/>
        <v>368.1</v>
      </c>
      <c r="J8" s="22">
        <v>17.04</v>
      </c>
      <c r="K8" s="22">
        <f t="shared" si="3"/>
        <v>3318.24</v>
      </c>
      <c r="L8" s="25" t="s">
        <v>29</v>
      </c>
      <c r="M8" s="25" t="s">
        <v>21</v>
      </c>
      <c r="N8" s="25" t="s">
        <v>30</v>
      </c>
      <c r="O8" s="22">
        <v>3318.24</v>
      </c>
      <c r="P8" s="25" t="s">
        <v>31</v>
      </c>
    </row>
    <row r="9" s="1" customFormat="true" ht="65" customHeight="true" spans="1:16">
      <c r="A9" s="8">
        <v>5</v>
      </c>
      <c r="B9" s="12" t="s">
        <v>32</v>
      </c>
      <c r="C9" s="9" t="s">
        <v>19</v>
      </c>
      <c r="D9" s="9">
        <v>3</v>
      </c>
      <c r="E9" s="23">
        <v>4317</v>
      </c>
      <c r="F9" s="22">
        <f t="shared" si="0"/>
        <v>690.72</v>
      </c>
      <c r="G9" s="22">
        <f t="shared" si="1"/>
        <v>30.22</v>
      </c>
      <c r="H9" s="23">
        <v>4100.06</v>
      </c>
      <c r="I9" s="22">
        <f t="shared" si="2"/>
        <v>369.01</v>
      </c>
      <c r="J9" s="22">
        <v>17.04</v>
      </c>
      <c r="K9" s="22">
        <f t="shared" si="3"/>
        <v>3320.97</v>
      </c>
      <c r="L9" s="25" t="s">
        <v>33</v>
      </c>
      <c r="M9" s="9" t="s">
        <v>21</v>
      </c>
      <c r="N9" s="25" t="s">
        <v>33</v>
      </c>
      <c r="O9" s="23">
        <v>3320.97</v>
      </c>
      <c r="P9" s="25" t="s">
        <v>27</v>
      </c>
    </row>
    <row r="10" s="1" customFormat="true" ht="65" customHeight="true" spans="1:16">
      <c r="A10" s="8">
        <v>6</v>
      </c>
      <c r="B10" s="12" t="s">
        <v>34</v>
      </c>
      <c r="C10" s="9" t="s">
        <v>19</v>
      </c>
      <c r="D10" s="9">
        <v>3</v>
      </c>
      <c r="E10" s="23">
        <v>4317</v>
      </c>
      <c r="F10" s="22">
        <f t="shared" si="0"/>
        <v>690.72</v>
      </c>
      <c r="G10" s="22">
        <f t="shared" si="1"/>
        <v>30.22</v>
      </c>
      <c r="H10" s="23">
        <v>4213.38</v>
      </c>
      <c r="I10" s="22">
        <f t="shared" si="2"/>
        <v>379.2</v>
      </c>
      <c r="J10" s="22">
        <v>17.04</v>
      </c>
      <c r="K10" s="22">
        <f t="shared" si="3"/>
        <v>3351.54</v>
      </c>
      <c r="L10" s="25" t="s">
        <v>33</v>
      </c>
      <c r="M10" s="25" t="s">
        <v>21</v>
      </c>
      <c r="N10" s="25" t="s">
        <v>33</v>
      </c>
      <c r="O10" s="23">
        <v>3351.54</v>
      </c>
      <c r="P10" s="25" t="s">
        <v>27</v>
      </c>
    </row>
    <row r="11" s="1" customFormat="true" ht="65" customHeight="true" spans="1:16">
      <c r="A11" s="8">
        <v>7</v>
      </c>
      <c r="B11" s="12" t="s">
        <v>35</v>
      </c>
      <c r="C11" s="9" t="s">
        <v>19</v>
      </c>
      <c r="D11" s="9">
        <v>3</v>
      </c>
      <c r="E11" s="23">
        <v>4317</v>
      </c>
      <c r="F11" s="22">
        <f t="shared" si="0"/>
        <v>690.72</v>
      </c>
      <c r="G11" s="22">
        <f t="shared" si="1"/>
        <v>30.22</v>
      </c>
      <c r="H11" s="23">
        <v>4090</v>
      </c>
      <c r="I11" s="22">
        <f t="shared" si="2"/>
        <v>368.1</v>
      </c>
      <c r="J11" s="22">
        <v>17.04</v>
      </c>
      <c r="K11" s="22">
        <f t="shared" si="3"/>
        <v>3318.24</v>
      </c>
      <c r="L11" s="25" t="s">
        <v>33</v>
      </c>
      <c r="M11" s="9" t="s">
        <v>21</v>
      </c>
      <c r="N11" s="25" t="s">
        <v>33</v>
      </c>
      <c r="O11" s="23">
        <v>3318.24</v>
      </c>
      <c r="P11" s="25" t="s">
        <v>27</v>
      </c>
    </row>
    <row r="12" s="1" customFormat="true" ht="65" customHeight="true" spans="1:16">
      <c r="A12" s="8">
        <v>8</v>
      </c>
      <c r="B12" s="12" t="s">
        <v>36</v>
      </c>
      <c r="C12" s="9" t="s">
        <v>19</v>
      </c>
      <c r="D12" s="9">
        <v>3</v>
      </c>
      <c r="E12" s="23">
        <v>4354.31</v>
      </c>
      <c r="F12" s="22">
        <f t="shared" si="0"/>
        <v>696.69</v>
      </c>
      <c r="G12" s="22">
        <f t="shared" si="1"/>
        <v>30.48</v>
      </c>
      <c r="H12" s="23">
        <v>4354.31</v>
      </c>
      <c r="I12" s="22">
        <f t="shared" si="2"/>
        <v>391.89</v>
      </c>
      <c r="J12" s="22">
        <v>17.04</v>
      </c>
      <c r="K12" s="22">
        <f t="shared" si="3"/>
        <v>3408.3</v>
      </c>
      <c r="L12" s="25" t="s">
        <v>33</v>
      </c>
      <c r="M12" s="25" t="s">
        <v>21</v>
      </c>
      <c r="N12" s="25" t="s">
        <v>33</v>
      </c>
      <c r="O12" s="23">
        <v>3408.3</v>
      </c>
      <c r="P12" s="25" t="s">
        <v>27</v>
      </c>
    </row>
    <row r="13" s="1" customFormat="true" ht="65" customHeight="true" spans="1:16">
      <c r="A13" s="8">
        <v>9</v>
      </c>
      <c r="B13" s="13" t="s">
        <v>37</v>
      </c>
      <c r="C13" s="9" t="s">
        <v>19</v>
      </c>
      <c r="D13" s="9">
        <v>3</v>
      </c>
      <c r="E13" s="23">
        <v>4317</v>
      </c>
      <c r="F13" s="22">
        <f t="shared" si="0"/>
        <v>690.72</v>
      </c>
      <c r="G13" s="22">
        <f t="shared" si="1"/>
        <v>30.22</v>
      </c>
      <c r="H13" s="23">
        <v>4090</v>
      </c>
      <c r="I13" s="22">
        <f t="shared" si="2"/>
        <v>368.1</v>
      </c>
      <c r="J13" s="22">
        <v>17.04</v>
      </c>
      <c r="K13" s="22">
        <f t="shared" si="3"/>
        <v>3318.24</v>
      </c>
      <c r="L13" s="13" t="s">
        <v>38</v>
      </c>
      <c r="M13" s="9" t="s">
        <v>21</v>
      </c>
      <c r="N13" s="13" t="s">
        <v>38</v>
      </c>
      <c r="O13" s="13">
        <v>3318.24</v>
      </c>
      <c r="P13" s="25" t="s">
        <v>39</v>
      </c>
    </row>
    <row r="14" s="1" customFormat="true" ht="65" customHeight="true" spans="1:16">
      <c r="A14" s="8">
        <v>10</v>
      </c>
      <c r="B14" s="13" t="s">
        <v>40</v>
      </c>
      <c r="C14" s="9" t="s">
        <v>19</v>
      </c>
      <c r="D14" s="9">
        <v>3</v>
      </c>
      <c r="E14" s="23">
        <v>4317</v>
      </c>
      <c r="F14" s="22">
        <f t="shared" si="0"/>
        <v>690.72</v>
      </c>
      <c r="G14" s="22">
        <f t="shared" si="1"/>
        <v>30.22</v>
      </c>
      <c r="H14" s="23">
        <v>4090</v>
      </c>
      <c r="I14" s="22">
        <f t="shared" si="2"/>
        <v>368.1</v>
      </c>
      <c r="J14" s="22">
        <v>17.04</v>
      </c>
      <c r="K14" s="22">
        <f t="shared" si="3"/>
        <v>3318.24</v>
      </c>
      <c r="L14" s="13" t="s">
        <v>38</v>
      </c>
      <c r="M14" s="9" t="s">
        <v>21</v>
      </c>
      <c r="N14" s="13" t="s">
        <v>38</v>
      </c>
      <c r="O14" s="13">
        <v>3318.24</v>
      </c>
      <c r="P14" s="25" t="s">
        <v>24</v>
      </c>
    </row>
    <row r="15" s="1" customFormat="true" ht="65" customHeight="true" spans="1:16">
      <c r="A15" s="8">
        <v>11</v>
      </c>
      <c r="B15" s="8" t="s">
        <v>41</v>
      </c>
      <c r="C15" s="9" t="s">
        <v>19</v>
      </c>
      <c r="D15" s="9">
        <v>3</v>
      </c>
      <c r="E15" s="23">
        <v>4317</v>
      </c>
      <c r="F15" s="22">
        <f t="shared" si="0"/>
        <v>690.72</v>
      </c>
      <c r="G15" s="22">
        <f t="shared" si="1"/>
        <v>30.22</v>
      </c>
      <c r="H15" s="23">
        <v>4090</v>
      </c>
      <c r="I15" s="22">
        <f t="shared" si="2"/>
        <v>368.1</v>
      </c>
      <c r="J15" s="22">
        <v>17.04</v>
      </c>
      <c r="K15" s="22">
        <f t="shared" si="3"/>
        <v>3318.24</v>
      </c>
      <c r="L15" s="8" t="s">
        <v>42</v>
      </c>
      <c r="M15" s="25" t="s">
        <v>21</v>
      </c>
      <c r="N15" s="8" t="s">
        <v>42</v>
      </c>
      <c r="O15" s="22">
        <v>3318.24</v>
      </c>
      <c r="P15" s="25" t="s">
        <v>27</v>
      </c>
    </row>
    <row r="16" s="1" customFormat="true" ht="65" customHeight="true" spans="1:16">
      <c r="A16" s="8">
        <v>12</v>
      </c>
      <c r="B16" s="8" t="s">
        <v>43</v>
      </c>
      <c r="C16" s="9" t="s">
        <v>19</v>
      </c>
      <c r="D16" s="9">
        <v>3</v>
      </c>
      <c r="E16" s="23">
        <v>4317</v>
      </c>
      <c r="F16" s="22">
        <f t="shared" si="0"/>
        <v>690.72</v>
      </c>
      <c r="G16" s="22">
        <f t="shared" si="1"/>
        <v>30.22</v>
      </c>
      <c r="H16" s="23">
        <v>4090</v>
      </c>
      <c r="I16" s="22">
        <f t="shared" si="2"/>
        <v>368.1</v>
      </c>
      <c r="J16" s="22">
        <v>17.04</v>
      </c>
      <c r="K16" s="22">
        <f t="shared" si="3"/>
        <v>3318.24</v>
      </c>
      <c r="L16" s="8" t="s">
        <v>42</v>
      </c>
      <c r="M16" s="9" t="s">
        <v>21</v>
      </c>
      <c r="N16" s="8" t="s">
        <v>42</v>
      </c>
      <c r="O16" s="22">
        <v>3318.24</v>
      </c>
      <c r="P16" s="25" t="s">
        <v>27</v>
      </c>
    </row>
    <row r="17" s="1" customFormat="true" ht="65" customHeight="true" spans="1:16">
      <c r="A17" s="8">
        <v>13</v>
      </c>
      <c r="B17" s="8" t="s">
        <v>44</v>
      </c>
      <c r="C17" s="9" t="s">
        <v>19</v>
      </c>
      <c r="D17" s="9">
        <v>3</v>
      </c>
      <c r="E17" s="23">
        <v>4317</v>
      </c>
      <c r="F17" s="22">
        <f t="shared" si="0"/>
        <v>690.72</v>
      </c>
      <c r="G17" s="22">
        <f t="shared" si="1"/>
        <v>30.22</v>
      </c>
      <c r="H17" s="21">
        <v>4300</v>
      </c>
      <c r="I17" s="22">
        <f t="shared" si="2"/>
        <v>387</v>
      </c>
      <c r="J17" s="22">
        <v>17.04</v>
      </c>
      <c r="K17" s="22">
        <f t="shared" si="3"/>
        <v>3374.94</v>
      </c>
      <c r="L17" s="8" t="s">
        <v>42</v>
      </c>
      <c r="M17" s="25" t="s">
        <v>21</v>
      </c>
      <c r="N17" s="8" t="s">
        <v>42</v>
      </c>
      <c r="O17" s="22">
        <v>3374.94</v>
      </c>
      <c r="P17" s="25" t="s">
        <v>27</v>
      </c>
    </row>
    <row r="18" s="1" customFormat="true" ht="65" customHeight="true" spans="1:16">
      <c r="A18" s="8">
        <v>14</v>
      </c>
      <c r="B18" s="11" t="s">
        <v>45</v>
      </c>
      <c r="C18" s="9" t="s">
        <v>19</v>
      </c>
      <c r="D18" s="9">
        <v>3</v>
      </c>
      <c r="E18" s="23">
        <v>4317</v>
      </c>
      <c r="F18" s="22">
        <f t="shared" si="0"/>
        <v>690.72</v>
      </c>
      <c r="G18" s="22">
        <f t="shared" si="1"/>
        <v>30.22</v>
      </c>
      <c r="H18" s="21">
        <v>4090</v>
      </c>
      <c r="I18" s="22">
        <f t="shared" si="2"/>
        <v>368.1</v>
      </c>
      <c r="J18" s="22">
        <v>17.04</v>
      </c>
      <c r="K18" s="22">
        <f t="shared" si="3"/>
        <v>3318.24</v>
      </c>
      <c r="L18" s="8" t="s">
        <v>42</v>
      </c>
      <c r="M18" s="25" t="s">
        <v>21</v>
      </c>
      <c r="N18" s="8" t="s">
        <v>42</v>
      </c>
      <c r="O18" s="22">
        <v>3318.24</v>
      </c>
      <c r="P18" s="25" t="s">
        <v>31</v>
      </c>
    </row>
    <row r="19" s="1" customFormat="true" ht="65" customHeight="true" spans="1:16">
      <c r="A19" s="8">
        <v>15</v>
      </c>
      <c r="B19" s="8" t="s">
        <v>46</v>
      </c>
      <c r="C19" s="9" t="s">
        <v>19</v>
      </c>
      <c r="D19" s="9">
        <v>3</v>
      </c>
      <c r="E19" s="21">
        <v>6300</v>
      </c>
      <c r="F19" s="22">
        <f t="shared" si="0"/>
        <v>1008</v>
      </c>
      <c r="G19" s="22">
        <f t="shared" si="1"/>
        <v>44.1</v>
      </c>
      <c r="H19" s="21">
        <v>6300</v>
      </c>
      <c r="I19" s="22">
        <f t="shared" si="2"/>
        <v>567</v>
      </c>
      <c r="J19" s="22">
        <v>17.04</v>
      </c>
      <c r="K19" s="22">
        <f t="shared" si="3"/>
        <v>4908.42</v>
      </c>
      <c r="L19" s="8" t="s">
        <v>42</v>
      </c>
      <c r="M19" s="25" t="s">
        <v>21</v>
      </c>
      <c r="N19" s="8" t="s">
        <v>42</v>
      </c>
      <c r="O19" s="22">
        <v>4908.42</v>
      </c>
      <c r="P19" s="25" t="s">
        <v>31</v>
      </c>
    </row>
    <row r="20" s="1" customFormat="true" ht="65" customHeight="true" spans="1:16">
      <c r="A20" s="8">
        <v>16</v>
      </c>
      <c r="B20" s="11" t="s">
        <v>47</v>
      </c>
      <c r="C20" s="9" t="s">
        <v>19</v>
      </c>
      <c r="D20" s="9">
        <v>3</v>
      </c>
      <c r="E20" s="23">
        <v>4317</v>
      </c>
      <c r="F20" s="22">
        <f t="shared" si="0"/>
        <v>690.72</v>
      </c>
      <c r="G20" s="22">
        <f t="shared" si="1"/>
        <v>30.22</v>
      </c>
      <c r="H20" s="21">
        <v>4090</v>
      </c>
      <c r="I20" s="22">
        <f t="shared" si="2"/>
        <v>368.1</v>
      </c>
      <c r="J20" s="22">
        <v>17.04</v>
      </c>
      <c r="K20" s="22">
        <f t="shared" si="3"/>
        <v>3318.24</v>
      </c>
      <c r="L20" s="8" t="s">
        <v>42</v>
      </c>
      <c r="M20" s="25" t="s">
        <v>21</v>
      </c>
      <c r="N20" s="8" t="s">
        <v>42</v>
      </c>
      <c r="O20" s="22">
        <v>3318.24</v>
      </c>
      <c r="P20" s="25" t="s">
        <v>31</v>
      </c>
    </row>
    <row r="21" s="1" customFormat="true" ht="65" customHeight="true" spans="1:16">
      <c r="A21" s="8">
        <v>17</v>
      </c>
      <c r="B21" s="11" t="s">
        <v>48</v>
      </c>
      <c r="C21" s="9" t="s">
        <v>19</v>
      </c>
      <c r="D21" s="9">
        <v>3</v>
      </c>
      <c r="E21" s="21">
        <v>4500</v>
      </c>
      <c r="F21" s="22">
        <f t="shared" si="0"/>
        <v>720</v>
      </c>
      <c r="G21" s="22">
        <f t="shared" si="1"/>
        <v>31.5</v>
      </c>
      <c r="H21" s="21">
        <v>4500</v>
      </c>
      <c r="I21" s="22">
        <f t="shared" si="2"/>
        <v>405</v>
      </c>
      <c r="J21" s="22">
        <v>17.04</v>
      </c>
      <c r="K21" s="22">
        <f t="shared" si="3"/>
        <v>3520.62</v>
      </c>
      <c r="L21" s="8" t="s">
        <v>42</v>
      </c>
      <c r="M21" s="25" t="s">
        <v>21</v>
      </c>
      <c r="N21" s="8" t="s">
        <v>42</v>
      </c>
      <c r="O21" s="22">
        <v>3520.62</v>
      </c>
      <c r="P21" s="25" t="s">
        <v>31</v>
      </c>
    </row>
    <row r="22" s="2" customFormat="true" ht="65" customHeight="true" spans="1:16">
      <c r="A22" s="8">
        <v>18</v>
      </c>
      <c r="B22" s="14" t="s">
        <v>49</v>
      </c>
      <c r="C22" s="9" t="s">
        <v>19</v>
      </c>
      <c r="D22" s="9">
        <v>3</v>
      </c>
      <c r="E22" s="21">
        <v>4850</v>
      </c>
      <c r="F22" s="22">
        <f t="shared" si="0"/>
        <v>776</v>
      </c>
      <c r="G22" s="22">
        <f t="shared" si="1"/>
        <v>33.95</v>
      </c>
      <c r="H22" s="21">
        <v>4850</v>
      </c>
      <c r="I22" s="22">
        <f t="shared" si="2"/>
        <v>436.5</v>
      </c>
      <c r="J22" s="22">
        <v>17.04</v>
      </c>
      <c r="K22" s="22">
        <f t="shared" si="3"/>
        <v>3790.47</v>
      </c>
      <c r="L22" s="25" t="s">
        <v>50</v>
      </c>
      <c r="M22" s="25" t="s">
        <v>21</v>
      </c>
      <c r="N22" s="25" t="s">
        <v>50</v>
      </c>
      <c r="O22" s="25">
        <v>3790.47</v>
      </c>
      <c r="P22" s="25" t="s">
        <v>27</v>
      </c>
    </row>
    <row r="23" s="2" customFormat="true" ht="65" customHeight="true" spans="1:16">
      <c r="A23" s="8">
        <v>19</v>
      </c>
      <c r="B23" s="11" t="s">
        <v>51</v>
      </c>
      <c r="C23" s="9" t="s">
        <v>19</v>
      </c>
      <c r="D23" s="9">
        <v>3</v>
      </c>
      <c r="E23" s="21">
        <v>4850</v>
      </c>
      <c r="F23" s="22">
        <f t="shared" si="0"/>
        <v>776</v>
      </c>
      <c r="G23" s="22">
        <f t="shared" si="1"/>
        <v>33.95</v>
      </c>
      <c r="H23" s="21">
        <v>4850</v>
      </c>
      <c r="I23" s="22">
        <f t="shared" si="2"/>
        <v>436.5</v>
      </c>
      <c r="J23" s="22">
        <v>17.04</v>
      </c>
      <c r="K23" s="22">
        <f t="shared" si="3"/>
        <v>3790.47</v>
      </c>
      <c r="L23" s="8" t="s">
        <v>50</v>
      </c>
      <c r="M23" s="11" t="s">
        <v>21</v>
      </c>
      <c r="N23" s="8" t="s">
        <v>50</v>
      </c>
      <c r="O23" s="11">
        <v>3790.47</v>
      </c>
      <c r="P23" s="25" t="s">
        <v>24</v>
      </c>
    </row>
    <row r="24" s="2" customFormat="true" ht="65" customHeight="true" spans="1:16">
      <c r="A24" s="8">
        <v>20</v>
      </c>
      <c r="B24" s="15" t="s">
        <v>52</v>
      </c>
      <c r="C24" s="9" t="s">
        <v>19</v>
      </c>
      <c r="D24" s="9">
        <v>3</v>
      </c>
      <c r="E24" s="21">
        <v>4850</v>
      </c>
      <c r="F24" s="22">
        <f t="shared" si="0"/>
        <v>776</v>
      </c>
      <c r="G24" s="22">
        <f t="shared" si="1"/>
        <v>33.95</v>
      </c>
      <c r="H24" s="21">
        <v>4850</v>
      </c>
      <c r="I24" s="22">
        <f t="shared" si="2"/>
        <v>436.5</v>
      </c>
      <c r="J24" s="22">
        <v>17.04</v>
      </c>
      <c r="K24" s="22">
        <f t="shared" si="3"/>
        <v>3790.47</v>
      </c>
      <c r="L24" s="8" t="s">
        <v>53</v>
      </c>
      <c r="M24" s="9" t="s">
        <v>21</v>
      </c>
      <c r="N24" s="8" t="s">
        <v>53</v>
      </c>
      <c r="O24" s="8">
        <v>3790.47</v>
      </c>
      <c r="P24" s="25" t="s">
        <v>27</v>
      </c>
    </row>
    <row r="25" s="2" customFormat="true" ht="65" customHeight="true" spans="1:16">
      <c r="A25" s="8">
        <v>21</v>
      </c>
      <c r="B25" s="16" t="s">
        <v>54</v>
      </c>
      <c r="C25" s="9" t="s">
        <v>19</v>
      </c>
      <c r="D25" s="9">
        <v>3</v>
      </c>
      <c r="E25" s="21">
        <v>4340</v>
      </c>
      <c r="F25" s="22">
        <f t="shared" si="0"/>
        <v>694.4</v>
      </c>
      <c r="G25" s="22">
        <f t="shared" si="1"/>
        <v>30.38</v>
      </c>
      <c r="H25" s="21">
        <v>4340</v>
      </c>
      <c r="I25" s="22">
        <f t="shared" si="2"/>
        <v>390.6</v>
      </c>
      <c r="J25" s="22">
        <v>17.04</v>
      </c>
      <c r="K25" s="22">
        <f t="shared" si="3"/>
        <v>3397.26</v>
      </c>
      <c r="L25" s="8" t="s">
        <v>53</v>
      </c>
      <c r="M25" s="25" t="s">
        <v>21</v>
      </c>
      <c r="N25" s="8" t="s">
        <v>53</v>
      </c>
      <c r="O25" s="8">
        <v>3397.26</v>
      </c>
      <c r="P25" s="25" t="s">
        <v>27</v>
      </c>
    </row>
    <row r="26" s="1" customFormat="true" ht="65" customHeight="true" spans="1:16">
      <c r="A26" s="8">
        <v>22</v>
      </c>
      <c r="B26" s="16" t="s">
        <v>55</v>
      </c>
      <c r="C26" s="9" t="s">
        <v>19</v>
      </c>
      <c r="D26" s="9">
        <v>3</v>
      </c>
      <c r="E26" s="23">
        <v>4317</v>
      </c>
      <c r="F26" s="22">
        <f t="shared" si="0"/>
        <v>690.72</v>
      </c>
      <c r="G26" s="22">
        <f t="shared" si="1"/>
        <v>30.22</v>
      </c>
      <c r="H26" s="21">
        <v>4090</v>
      </c>
      <c r="I26" s="22">
        <f t="shared" si="2"/>
        <v>368.1</v>
      </c>
      <c r="J26" s="22">
        <v>17.04</v>
      </c>
      <c r="K26" s="22">
        <f t="shared" si="3"/>
        <v>3318.24</v>
      </c>
      <c r="L26" s="8" t="s">
        <v>56</v>
      </c>
      <c r="M26" s="9" t="s">
        <v>21</v>
      </c>
      <c r="N26" s="8" t="s">
        <v>56</v>
      </c>
      <c r="O26" s="8">
        <v>3318.24</v>
      </c>
      <c r="P26" s="25" t="s">
        <v>27</v>
      </c>
    </row>
    <row r="27" s="1" customFormat="true" ht="65" customHeight="true" spans="1:16">
      <c r="A27" s="8">
        <v>23</v>
      </c>
      <c r="B27" s="16" t="s">
        <v>57</v>
      </c>
      <c r="C27" s="9" t="s">
        <v>19</v>
      </c>
      <c r="D27" s="9">
        <v>3</v>
      </c>
      <c r="E27" s="23">
        <v>4317</v>
      </c>
      <c r="F27" s="22">
        <f t="shared" si="0"/>
        <v>690.72</v>
      </c>
      <c r="G27" s="22">
        <f t="shared" si="1"/>
        <v>30.22</v>
      </c>
      <c r="H27" s="21">
        <v>4090</v>
      </c>
      <c r="I27" s="22">
        <f t="shared" si="2"/>
        <v>368.1</v>
      </c>
      <c r="J27" s="22">
        <v>17.04</v>
      </c>
      <c r="K27" s="22">
        <f t="shared" si="3"/>
        <v>3318.24</v>
      </c>
      <c r="L27" s="8" t="s">
        <v>56</v>
      </c>
      <c r="M27" s="25" t="s">
        <v>21</v>
      </c>
      <c r="N27" s="8" t="s">
        <v>56</v>
      </c>
      <c r="O27" s="8">
        <v>3318.24</v>
      </c>
      <c r="P27" s="25" t="s">
        <v>27</v>
      </c>
    </row>
    <row r="28" s="1" customFormat="true" ht="65" customHeight="true" spans="1:16">
      <c r="A28" s="8">
        <v>24</v>
      </c>
      <c r="B28" s="16" t="s">
        <v>58</v>
      </c>
      <c r="C28" s="9" t="s">
        <v>19</v>
      </c>
      <c r="D28" s="9">
        <v>3</v>
      </c>
      <c r="E28" s="23">
        <v>4317</v>
      </c>
      <c r="F28" s="22">
        <f t="shared" si="0"/>
        <v>690.72</v>
      </c>
      <c r="G28" s="22">
        <f t="shared" si="1"/>
        <v>30.22</v>
      </c>
      <c r="H28" s="21">
        <v>4090</v>
      </c>
      <c r="I28" s="22">
        <f t="shared" si="2"/>
        <v>368.1</v>
      </c>
      <c r="J28" s="22">
        <v>17.04</v>
      </c>
      <c r="K28" s="22">
        <f t="shared" si="3"/>
        <v>3318.24</v>
      </c>
      <c r="L28" s="8" t="s">
        <v>56</v>
      </c>
      <c r="M28" s="9" t="s">
        <v>21</v>
      </c>
      <c r="N28" s="8" t="s">
        <v>56</v>
      </c>
      <c r="O28" s="8">
        <v>3318.24</v>
      </c>
      <c r="P28" s="25" t="s">
        <v>59</v>
      </c>
    </row>
    <row r="29" s="1" customFormat="true" ht="65" customHeight="true" spans="1:16">
      <c r="A29" s="8">
        <v>25</v>
      </c>
      <c r="B29" s="16" t="s">
        <v>60</v>
      </c>
      <c r="C29" s="9" t="s">
        <v>19</v>
      </c>
      <c r="D29" s="9">
        <v>3</v>
      </c>
      <c r="E29" s="23">
        <v>4317</v>
      </c>
      <c r="F29" s="22">
        <f t="shared" si="0"/>
        <v>690.72</v>
      </c>
      <c r="G29" s="22">
        <f t="shared" si="1"/>
        <v>30.22</v>
      </c>
      <c r="H29" s="21">
        <v>4090</v>
      </c>
      <c r="I29" s="22">
        <f t="shared" si="2"/>
        <v>368.1</v>
      </c>
      <c r="J29" s="22">
        <v>17.04</v>
      </c>
      <c r="K29" s="22">
        <f t="shared" si="3"/>
        <v>3318.24</v>
      </c>
      <c r="L29" s="8" t="s">
        <v>61</v>
      </c>
      <c r="M29" s="9" t="s">
        <v>21</v>
      </c>
      <c r="N29" s="8" t="s">
        <v>61</v>
      </c>
      <c r="O29" s="8">
        <v>3318.24</v>
      </c>
      <c r="P29" s="25" t="s">
        <v>22</v>
      </c>
    </row>
    <row r="30" s="3" customFormat="true" ht="46" customHeight="true" spans="1:16">
      <c r="A30" s="17" t="s">
        <v>62</v>
      </c>
      <c r="B30" s="17"/>
      <c r="C30" s="17"/>
      <c r="D30" s="17"/>
      <c r="E30" s="17"/>
      <c r="F30" s="17"/>
      <c r="G30" s="17"/>
      <c r="H30" s="24"/>
      <c r="I30" s="17"/>
      <c r="J30" s="17"/>
      <c r="K30" s="17"/>
      <c r="L30" s="26"/>
      <c r="M30" s="26"/>
      <c r="N30" s="17"/>
      <c r="O30" s="17">
        <f>SUM(O5:O29)</f>
        <v>87371.52</v>
      </c>
      <c r="P30" s="17"/>
    </row>
  </sheetData>
  <autoFilter ref="A1:P29">
    <extLst/>
  </autoFilter>
  <mergeCells count="19">
    <mergeCell ref="A1:P1"/>
    <mergeCell ref="A2:P2"/>
    <mergeCell ref="A30:K3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conditionalFormatting sqref="B8"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</conditionalFormatting>
  <conditionalFormatting sqref="B19">
    <cfRule type="duplicateValues" dxfId="1" priority="1"/>
  </conditionalFormatting>
  <printOptions horizontalCentered="true"/>
  <pageMargins left="0.357638888888889" right="0.161111111111111" top="0.409027777777778" bottom="0.409027777777778" header="0.5" footer="0.5"/>
  <pageSetup paperSize="9" scale="7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HMA-AL00</dc:creator>
  <cp:lastModifiedBy>lzxq</cp:lastModifiedBy>
  <dcterms:created xsi:type="dcterms:W3CDTF">2006-11-06T08:00:00Z</dcterms:created>
  <dcterms:modified xsi:type="dcterms:W3CDTF">2025-02-19T09:09:02Z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844BB92488AA48618960D842658601C8</vt:lpwstr>
  </property>
  <property fmtid="{D5CDD505-2E9C-101B-9397-08002B2CF9AE}" pid="3" name="KSOProductBuildVer">
    <vt:lpwstr>2052-11.8.2.10251</vt:lpwstr>
  </property>
  <property fmtid="{D5CDD505-2E9C-101B-9397-08002B2CF9AE}" pid="4" name="KSOReadingLayout">
    <vt:bool>true</vt:bool>
  </property>
</Properties>
</file>